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EE182F71-54D1-443D-9B8A-ED71DE8B239A}" xr6:coauthVersionLast="47" xr6:coauthVersionMax="47" xr10:uidLastSave="{00000000-0000-0000-0000-000000000000}"/>
  <bookViews>
    <workbookView xWindow="-110" yWindow="-110" windowWidth="19420" windowHeight="104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5" l="1"/>
  <c r="B29" i="6"/>
  <c r="C29" i="6" s="1"/>
  <c r="B28" i="6"/>
  <c r="C28" i="6" s="1"/>
  <c r="B25" i="6"/>
  <c r="C25" i="6" s="1"/>
  <c r="B24" i="6"/>
  <c r="C24" i="6" s="1"/>
  <c r="B23" i="6"/>
  <c r="C23" i="6" s="1"/>
  <c r="B22" i="6"/>
  <c r="C22" i="6" s="1"/>
  <c r="B21" i="6"/>
  <c r="C21" i="6" s="1"/>
  <c r="B19" i="2"/>
  <c r="P5" i="5"/>
  <c r="O5" i="5"/>
  <c r="L5" i="5"/>
  <c r="K5" i="5"/>
  <c r="J5" i="5"/>
  <c r="I5" i="5"/>
  <c r="H5" i="5"/>
  <c r="G5" i="5"/>
  <c r="F5" i="5"/>
  <c r="E5" i="5"/>
  <c r="B5" i="5"/>
  <c r="C5" i="5"/>
  <c r="R5" i="5"/>
  <c r="C3" i="5"/>
  <c r="D3" i="5"/>
  <c r="E3" i="5"/>
  <c r="F3" i="5"/>
  <c r="G3" i="5"/>
  <c r="H3" i="5"/>
  <c r="I3" i="5"/>
  <c r="J3" i="5"/>
  <c r="K3" i="5"/>
  <c r="L3" i="5"/>
  <c r="M3" i="5"/>
  <c r="N3" i="5"/>
  <c r="O3" i="5"/>
  <c r="P3" i="5"/>
  <c r="Q3" i="5"/>
  <c r="R3" i="5"/>
  <c r="B3" i="5"/>
  <c r="C43" i="2"/>
  <c r="C42" i="2"/>
  <c r="C44" i="2" l="1"/>
  <c r="B45" i="2"/>
  <c r="N5" i="5" s="1"/>
  <c r="D5" i="5"/>
  <c r="B26" i="6" l="1"/>
  <c r="C26" i="6" s="1"/>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<sst xmlns="http://schemas.openxmlformats.org/spreadsheetml/2006/main" count="428" uniqueCount="404">
  <si>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</si>
  <si>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</si>
  <si>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</si>
  <si>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</si>
  <si>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</si>
  <si>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</si>
  <si>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</si>
  <si>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</si>
  <si>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</si>
  <si>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</si>
  <si>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</si>
  <si>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</si>
  <si>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</si>
  <si>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</si>
  <si>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</si>
  <si>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</si>
  <si>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</si>
  <si>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</si>
  <si>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</si>
  <si>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</si>
  <si>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</si>
  <si>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</si>
  <si>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</si>
  <si>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</si>
  <si>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</si>
  <si>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</si>
  <si>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</si>
  <si>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</si>
  <si>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</si>
  <si>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</si>
  <si>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</si>
  <si>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</si>
  <si>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</si>
  <si>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</si>
  <si>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</si>
  <si>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</si>
  <si>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</si>
  <si>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</si>
  <si>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</si>
  <si>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</si>
  <si>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</si>
  <si>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</si>
  <si>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</si>
  <si>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</si>
  <si>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</si>
  <si>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</si>
  <si>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</si>
  <si>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</si>
  <si>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</si>
  <si>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</si>
  <si>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</si>
  <si>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</si>
  <si>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</si>
  <si>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</si>
  <si>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</si>
  <si>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</si>
  <si>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</si>
  <si>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</si>
  <si>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</si>
  <si>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</si>
  <si>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</si>
  <si>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</si>
  <si>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</si>
  <si>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</si>
  <si>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</si>
  <si>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</si>
  <si>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</si>
  <si>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</si>
  <si>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</si>
  <si>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</si>
  <si>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</si>
  <si>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</si>
  <si>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</si>
  <si>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</si>
  <si>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</si>
  <si>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</si>
  <si>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</si>
  <si>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</si>
  <si>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</si>
  <si>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</si>
  <si>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</si>
  <si>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</si>
  <si>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</si>
  <si>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</si>
  <si>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</si>
  <si>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</si>
  <si>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</si>
  <si>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</si>
  <si>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</si>
  <si>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</si>
  <si>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</si>
  <si>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</si>
  <si>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</si>
  <si>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</si>
  <si>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</si>
  <si>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</si>
  <si>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</si>
  <si>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</si>
  <si>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</si>
  <si>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</si>
  <si>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</si>
  <si>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</si>
  <si>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</si>
  <si>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</si>
  <si>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</si>
  <si>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</si>
  <si>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</si>
  <si>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</si>
  <si>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</si>
  <si>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</si>
  <si>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</si>
  <si>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</si>
  <si>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</si>
  <si>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</si>
  <si>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</si>
  <si>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</si>
  <si>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</si>
  <si>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</si>
  <si>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</si>
  <si>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</si>
  <si>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</si>
  <si>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</si>
  <si>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</si>
  <si>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</si>
  <si>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</si>
  <si>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</si>
  <si>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</si>
  <si>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</si>
  <si>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</si>
  <si>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</si>
  <si>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</si>
  <si>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</si>
  <si>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</si>
  <si>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</si>
  <si>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</si>
  <si>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</si>
  <si>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</si>
  <si>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</si>
  <si>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</si>
  <si>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</si>
  <si>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</si>
  <si>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</si>
  <si>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</si>
  <si>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</si>
  <si>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</si>
  <si>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</si>
  <si>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</si>
  <si>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</si>
  <si>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</si>
  <si>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</si>
  <si>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</si>
  <si>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</si>
  <si>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</si>
  <si>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</si>
  <si>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</si>
  <si>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</si>
  <si>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</si>
  <si>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</si>
  <si>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</si>
  <si>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</si>
  <si>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</si>
  <si>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</si>
  <si>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</si>
  <si>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</si>
  <si>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</si>
  <si>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</si>
  <si>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</si>
  <si>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</si>
  <si>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</si>
  <si>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</si>
  <si>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</si>
  <si>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</si>
  <si>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</si>
  <si>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</si>
  <si>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</si>
  <si>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</si>
  <si>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</si>
  <si>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</si>
  <si>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</si>
  <si>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</si>
  <si>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</si>
  <si>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</si>
  <si>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</si>
  <si>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</si>
  <si>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</si>
  <si>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</si>
  <si>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</si>
  <si>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</si>
  <si>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</si>
  <si>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</si>
  <si>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</si>
  <si>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</si>
  <si>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</si>
  <si>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</si>
  <si>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</si>
  <si>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</si>
  <si>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</si>
  <si>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</si>
  <si>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</si>
  <si>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</si>
  <si>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</si>
  <si>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</si>
  <si>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</si>
  <si>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</si>
  <si>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</si>
  <si>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</si>
  <si>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</si>
  <si>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</si>
  <si>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</si>
  <si>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</si>
  <si>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</si>
  <si>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</si>
  <si>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</si>
  <si>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</si>
  <si>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</si>
  <si>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</si>
  <si>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</si>
  <si>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</si>
  <si>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</si>
  <si>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</si>
  <si>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</si>
  <si>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</si>
  <si>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</si>
  <si>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</si>
  <si>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</si>
  <si>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</si>
  <si>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</si>
  <si>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</si>
  <si>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</si>
  <si>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</si>
  <si>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</si>
  <si>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</si>
  <si>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</si>
  <si>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</si>
  <si>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</si>
  <si>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</si>
  <si>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</si>
  <si>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</si>
  <si>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</si>
  <si>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</si>
  <si>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</si>
  <si>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</si>
  <si>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</si>
  <si>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</si>
  <si>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</si>
  <si>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</si>
  <si>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</si>
  <si>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</si>
  <si>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</si>
  <si>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</si>
  <si>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</si>
  <si>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</si>
  <si>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</si>
  <si>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</si>
  <si>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</si>
  <si>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</si>
  <si>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</si>
  <si>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</si>
  <si>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</si>
  <si>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</si>
  <si>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</si>
  <si>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</si>
  <si>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</si>
  <si>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</si>
  <si>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</si>
  <si>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</si>
  <si>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</si>
  <si>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</si>
  <si>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</si>
  <si>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</si>
  <si>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</si>
  <si>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</si>
  <si>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</si>
  <si>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</si>
  <si>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</si>
  <si>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</si>
  <si>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</si>
  <si>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</si>
  <si>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</si>
  <si>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</si>
  <si>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</si>
  <si>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</si>
  <si>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</si>
  <si>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</si>
  <si>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</si>
  <si>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</si>
  <si>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</si>
  <si>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</si>
  <si>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</si>
  <si>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</si>
  <si>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</si>
  <si>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</si>
  <si>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</si>
  <si>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</si>
  <si>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</si>
  <si>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</si>
  <si>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</si>
  <si>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</si>
  <si>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</si>
  <si>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</si>
  <si>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</si>
  <si>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</si>
  <si>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</si>
  <si>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</si>
  <si>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</si>
  <si>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</si>
  <si>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</si>
  <si>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</si>
  <si>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</si>
  <si>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</si>
  <si>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</si>
  <si>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</si>
  <si>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</si>
  <si>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</si>
  <si>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</si>
  <si>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</si>
  <si>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</si>
  <si>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</si>
  <si>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</si>
  <si>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</si>
  <si>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</si>
  <si>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</si>
  <si>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</si>
  <si>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</si>
  <si>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</si>
  <si>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</si>
  <si>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</si>
  <si>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</si>
  <si>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</si>
  <si>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</si>
  <si>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</si>
  <si>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</si>
  <si>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</si>
  <si>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</si>
  <si>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</si>
  <si>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</si>
  <si>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</si>
  <si>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</si>
  <si>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</si>
  <si>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</si>
  <si>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</si>
  <si>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</si>
  <si>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</si>
  <si>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</si>
  <si>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</si>
  <si>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</si>
  <si>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</si>
  <si>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</si>
  <si>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</si>
  <si>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</si>
  <si>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</si>
  <si>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</si>
  <si>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</si>
  <si>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</si>
  <si>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</si>
  <si>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</si>
  <si>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</si>
  <si>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</si>
  <si>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</si>
  <si>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</si>
  <si>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</si>
  <si>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</si>
  <si>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</si>
  <si>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</si>
  <si>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</si>
  <si>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</si>
  <si>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</si>
  <si>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</si>
  <si>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</si>
  <si>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</si>
  <si>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</si>
  <si>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</si>
  <si>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</si>
  <si>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</si>
  <si>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</si>
  <si>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</si>
  <si>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</si>
  <si>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</si>
  <si>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</si>
  <si>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</si>
  <si>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</si>
  <si>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</si>
  <si>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</si>
  <si>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</si>
  <si>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</si>
  <si>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</si>
  <si>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</si>
  <si>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</si>
  <si>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</si>
  <si>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</si>
  <si>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</si>
  <si>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</si>
  <si>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</si>
  <si>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</si>
  <si>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</si>
  <si>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</si>
  <si>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</si>
  <si>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</si>
  <si>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</si>
  <si>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</si>
  <si>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 xml:space="preserve">In order to mitigate the expected spike in demand for admission avoidance services over the Winter 23/24 period the Council has tendered for a provider to deliver community based admission avoidance on a block contract basis with Boroughwide coverage being a stipulation of the specification. It is intended that this contract will reduce waiting times due to the block contract delivering Boroughwide coverage as opposed to the standard referral process which does not require providers to accept. 
A pilot for reablement in the community (Pathway 1) is continuing where the aim is to return the individual to their pre-admission baseline quickly is continuing. Initial evaluation of this exercise indicated an 76.6% reduction in care/support needs upon discharge from Pathway 1 with an average length of episode (LoE) of 9.3 days (28 days LoE being the general rule of thumb for reablement in the community). This pilot involves intensive therapy from the point of discharge thereby reducing waiting time for the individual in terms of their reablement intervention commencing. The learning from this approach will feed into future commissioning arrangements (including training and development).
More generally, a significant increase in reablement rate (from £16.16 to £18 per hour) has demonstrably reduced waiting times by improving the responsiveness of providers and this can be evidenced in improvements in NCTR performance so far this financial year and the proportion of individuals who are discharged home through intermediate care pathways continues to be in excess of 80% of the total. </t>
  </si>
  <si>
    <t xml:space="preserve">Walsall Council is using this and other funding to reduce ASC waiting times. This is due to an increase in demand. In 2021/22, Walsall saw an increase of 9.2% in the number of contacts recorded from new clients, compared to 2020/21. In terms of the number of new individuals contacting the directorate, this increased by 7.4% over the same period. This upwards trajectory for contacts has continued into 2022/23 and has now exceeded pre-pandemic levels. In terms of reducing waiting lists, 3667 assessments were undertaken during 2021/22, marking a 1.1% rise upon the total undertaken during 2020/21. During 2022/23 3929 assessments were undertaken, a 7.1% increase on 2021/22. 
53.7% of assessments resulted in a care and support plan during 2021/22, an increase on the 48.0% conversion rate in 2020/21. This trend continued into 2022/23 when the conversion rate increased further to 58.5%. It should be noted that assessments may be completed by either a social worker/social care facilitator or an occupational therapist/occupational therapy assistant. 
Walsall has recently recruited to OT vacancies and have only one remaining which is in the LD team. 3 OT advanced practitioners have been recruited within the Locality Teams.  We have recruited 6 OTs from a mixture of funding sources. Walsall has recruited to some SW vacancies. 150 annual SW reviews were outsourced for work and 74 OT moving and handling reviews which increased capacity in locality teams for new assessments. 
Walsall has introduced clinic based appointments from August 2023 which the OTAs from the Locality Teams are managing. These are assessments for low level equipment and adaptations, at present we have 2 clinics per week with 4 appointments at each. This has doubled the capacity of an OTA completing home visits, where only 2 would be completed in a day. 
During 23/24 the number of assessments waiting for completion has decreased. The investment has shown that people are now receiving a more-timely service. There are more OTs and SWs in post in Walsall and OT clinics have been introduced to reduce waiting times. These clinics operate at Gosgote Centre meaning that OTs have more capacity per day to conduct assessments. 
This increase in assessments completed is accompanied by continually increasing numbers of clients in community-based services, primarily homecare. People’s needs are being met sooner which is positive through reduced backlogs which in turn is driving demand on services. This has implications for supply/ capacity in the market.  </t>
  </si>
  <si>
    <t xml:space="preserve">Andrew Osborn </t>
  </si>
  <si>
    <t>Andrew.Osborn@walsall.gov.uk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</si>
</sst>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C12" sqref="C12"/>
    </sheetView>
  </sheetViews>
  <sheetFormatPr defaultRowHeight="14.5" x14ac:dyDescent="0.35"/>
  <cols>
    <col min="1" max="1" width="120.81640625" style="1" customWidth="1"/>
    <col min="2" max="2" width="0" style="1" hidden="1" customWidth="1"/>
    <col min="3" max="3" width="41.1796875" style="1" customWidth="1"/>
    <col min="4" max="64" width="9.1796875" style="1"/>
  </cols>
  <sheetData>
    <row r="1" spans="1:13" s="2" customFormat="1" ht="15.5" x14ac:dyDescent="0.35">
      <c r="A1" s="3" t="s">
        <v>389</v>
      </c>
    </row>
    <row r="2" spans="1:13" x14ac:dyDescent="0.35">
      <c r="A2" s="28"/>
      <c r="C2" s="28"/>
      <c r="D2" s="28"/>
      <c r="E2" s="28"/>
      <c r="F2" s="28"/>
      <c r="G2" s="28"/>
      <c r="H2" s="28"/>
      <c r="I2" s="28"/>
      <c r="J2" s="28"/>
      <c r="K2" s="28"/>
      <c r="L2" s="28"/>
      <c r="M2" s="28"/>
    </row>
    <row r="3" spans="1:13" ht="15.5" x14ac:dyDescent="0.35">
      <c r="A3" s="4" t="s">
        <v>0</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384</v>
      </c>
      <c r="C5" s="28"/>
      <c r="D5" s="28"/>
      <c r="E5" s="28"/>
      <c r="F5" s="28"/>
      <c r="G5" s="28"/>
      <c r="H5" s="28"/>
      <c r="I5" s="28"/>
      <c r="J5" s="28"/>
      <c r="K5" s="28"/>
      <c r="L5" s="28"/>
      <c r="M5" s="28"/>
    </row>
    <row r="6" spans="1:13" ht="15.5" x14ac:dyDescent="0.35">
      <c r="A6" s="29" t="s">
        <v>379</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399</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393</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386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380</v>
      </c>
      <c r="C14" s="28"/>
      <c r="D14" s="28"/>
      <c r="E14" s="28"/>
      <c r="F14" s="28"/>
      <c r="G14" s="28"/>
      <c r="H14" s="28"/>
      <c r="I14" s="28"/>
      <c r="J14" s="28"/>
      <c r="K14" s="28"/>
      <c r="L14" s="28"/>
      <c r="M14" s="28"/>
    </row>
    <row r="15" spans="1:13" ht="61.5" customHeight="1" x14ac:dyDescent="0.35">
      <c r="A15" s="45" t="s">
        <v>1</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2</v>
      </c>
      <c r="C19" s="4" t="s">
        <v>3</v>
      </c>
    </row>
    <row r="20" spans="1:13" ht="15.5" x14ac:dyDescent="0.35">
      <c r="A20" s="4" t="s">
        <v>381</v>
      </c>
    </row>
    <row r="21" spans="1:13" ht="15.5" x14ac:dyDescent="0.35">
      <c r="A21" s="30" t="s">
        <v>175</v>
      </c>
      <c r="B21" s="31">
        <f>IF('Spend return'!B18="",0,1)</f>
        <v>1</v>
      </c>
      <c r="C21" s="32" t="str">
        <f t="shared" ref="C21:C26" si="0">IF(B21=1,"Yes","No")</f>
        <v>Yes</v>
      </c>
    </row>
    <row r="22" spans="1:13" ht="15.5" x14ac:dyDescent="0.35">
      <c r="A22" s="33" t="s">
        <v>176</v>
      </c>
      <c r="B22" s="34">
        <f>IF(ISBLANK('Spend return'!B24),0,1)*IF(ISNUMBER(SEARCH("@",'Spend return'!B25)),1,0)</f>
        <v>1</v>
      </c>
      <c r="C22" s="35" t="str">
        <f t="shared" si="0"/>
        <v>Yes</v>
      </c>
    </row>
    <row r="23" spans="1:13" ht="15.5" x14ac:dyDescent="0.35">
      <c r="A23" s="33" t="s">
        <v>178</v>
      </c>
      <c r="B23" s="34">
        <f>IF('Spend return'!B30="Yes - the funding has been allocated in full to adult social care",1,0)</f>
        <v>1</v>
      </c>
      <c r="C23" s="35" t="str">
        <f t="shared" si="0"/>
        <v>Yes</v>
      </c>
    </row>
    <row r="24" spans="1:13" ht="15.5" x14ac:dyDescent="0.35">
      <c r="A24" s="33" t="s">
        <v>179</v>
      </c>
      <c r="B24" s="34">
        <f>IF(OR('Spend return'!B35="Yes - we are targeting this area",'Spend return'!B36="Yes - we are targeting this area",'Spend return'!B37="Yes - we are targeting this area"),1,0)</f>
        <v>1</v>
      </c>
      <c r="C24" s="35" t="str">
        <f t="shared" si="0"/>
        <v>Yes</v>
      </c>
    </row>
    <row r="25" spans="1:13" ht="15.5" x14ac:dyDescent="0.3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181</v>
      </c>
      <c r="B26" s="36">
        <f>IFERROR(IF(AND('Spend return'!B45&gt;='Spend return'!B19-100,'Spend return'!B45&lt;='Spend return'!B19+100),1,0),0)</f>
        <v>1</v>
      </c>
      <c r="C26" s="37" t="str">
        <f t="shared" si="0"/>
        <v>Yes</v>
      </c>
    </row>
    <row r="27" spans="1:13" ht="15.5" x14ac:dyDescent="0.35">
      <c r="A27" s="4" t="s">
        <v>382</v>
      </c>
    </row>
    <row r="28" spans="1:13" ht="15.5" x14ac:dyDescent="0.35">
      <c r="A28" s="30" t="s">
        <v>182</v>
      </c>
      <c r="B28" s="38">
        <f>IF(ISBLANK('Qualitative report'!A19),0,1)</f>
        <v>1</v>
      </c>
      <c r="C28" s="32" t="str">
        <f>IF(B28=1,"Yes","No")</f>
        <v>Yes</v>
      </c>
    </row>
    <row r="29" spans="1:13" ht="15.5" x14ac:dyDescent="0.3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zoomScaleNormal="100" workbookViewId="0">
      <selection activeCell="B25" sqref="B25"/>
    </sheetView>
  </sheetViews>
  <sheetFormatPr defaultRowHeight="14.5" x14ac:dyDescent="0.35"/>
  <cols>
    <col min="1" max="1" width="120.81640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2" t="s">
        <v>395</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396</v>
      </c>
      <c r="B6" s="28"/>
      <c r="C6" s="28"/>
      <c r="D6" s="28"/>
      <c r="E6" s="28"/>
      <c r="F6" s="28"/>
      <c r="G6" s="28"/>
      <c r="H6" s="28"/>
      <c r="I6" s="28"/>
      <c r="J6" s="28"/>
      <c r="K6" s="28"/>
    </row>
    <row r="7" spans="1:11" ht="31" x14ac:dyDescent="0.35">
      <c r="A7" s="41" t="s">
        <v>392</v>
      </c>
      <c r="B7" s="28"/>
      <c r="C7" s="28"/>
      <c r="D7" s="28"/>
      <c r="E7" s="28"/>
      <c r="F7" s="28"/>
      <c r="G7" s="28"/>
      <c r="H7" s="28"/>
      <c r="I7" s="28"/>
      <c r="J7" s="28"/>
      <c r="K7" s="28"/>
    </row>
    <row r="8" spans="1:11" ht="62" x14ac:dyDescent="0.35">
      <c r="A8" s="41" t="s">
        <v>397</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398</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157</v>
      </c>
    </row>
    <row r="19" spans="1:11" ht="15.5" x14ac:dyDescent="0.35">
      <c r="A19" s="7" t="s">
        <v>9</v>
      </c>
      <c r="B19" s="9">
        <f>IFERROR(INDEX('LA Allocations'!B2:B154,MATCH('Spend return'!B18,'LA Allocations'!A2:A154,0)),"")</f>
        <v>2177567</v>
      </c>
    </row>
    <row r="22" spans="1:11" ht="15.5" x14ac:dyDescent="0.35">
      <c r="A22" s="4" t="s">
        <v>10</v>
      </c>
    </row>
    <row r="23" spans="1:11" ht="15.5" x14ac:dyDescent="0.35">
      <c r="A23" s="6" t="s">
        <v>7</v>
      </c>
      <c r="B23" s="6" t="s">
        <v>383</v>
      </c>
    </row>
    <row r="24" spans="1:11" ht="15.5" x14ac:dyDescent="0.35">
      <c r="A24" s="7" t="s">
        <v>11</v>
      </c>
      <c r="B24" s="10" t="s">
        <v>402</v>
      </c>
    </row>
    <row r="25" spans="1:11" ht="15.5" x14ac:dyDescent="0.35">
      <c r="A25" s="7" t="s">
        <v>12</v>
      </c>
      <c r="B25" s="11" t="s">
        <v>403</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186</v>
      </c>
    </row>
    <row r="36" spans="1:3" ht="15.5" x14ac:dyDescent="0.35">
      <c r="A36" s="7" t="s">
        <v>14</v>
      </c>
      <c r="B36" s="13" t="s">
        <v>186</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0</v>
      </c>
      <c r="C42" s="40" t="str">
        <f>IF(AND(B42&gt;0,B35="No - we are not targeting this area"),"Warning: local authority has reported spend in area that they are not targeting.","")</f>
        <v/>
      </c>
    </row>
    <row r="43" spans="1:3" ht="15.5" x14ac:dyDescent="0.35">
      <c r="A43" s="7" t="s">
        <v>16</v>
      </c>
      <c r="B43" s="16">
        <v>0</v>
      </c>
      <c r="C43" s="40" t="str">
        <f>IF(AND(B43&gt;0,B36="No - we are not targeting this area"),"Warning: local authority has reported spend in area that they are not targeting.","")</f>
        <v/>
      </c>
    </row>
    <row r="44" spans="1:3" ht="15.5" x14ac:dyDescent="0.35">
      <c r="A44" s="7" t="s">
        <v>192</v>
      </c>
      <c r="B44" s="16">
        <v>2177567</v>
      </c>
      <c r="C44" s="40" t="str">
        <f>IF(AND(B44&gt;0,B37="No - we are not targeting this area"),"Warning: local authority has reported spend in area that they are not targeting.","")</f>
        <v/>
      </c>
    </row>
    <row r="45" spans="1:3" ht="15.5" x14ac:dyDescent="0.35">
      <c r="A45" s="17" t="s">
        <v>15</v>
      </c>
      <c r="B45" s="9">
        <f>IFERROR(SUM(B42:B44),"")</f>
        <v>2177567</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workbookViewId="0">
      <selection activeCell="A19" sqref="A19"/>
    </sheetView>
  </sheetViews>
  <sheetFormatPr defaultRowHeight="14.5" x14ac:dyDescent="0.35"/>
  <cols>
    <col min="1" max="1" width="120.81640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2" t="s">
        <v>385</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377</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17</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401</v>
      </c>
    </row>
    <row r="22" spans="1:16" ht="15.5" x14ac:dyDescent="0.35">
      <c r="A22" s="4" t="s">
        <v>188</v>
      </c>
    </row>
    <row r="23" spans="1:16" ht="360" customHeight="1" x14ac:dyDescent="0.35">
      <c r="A23" s="21" t="s">
        <v>400</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179687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Walsall</v>
      </c>
      <c r="C5" t="str">
        <f>IF(ISBLANK('Spend return'!B18),"BLANK",INDEX('LA Allocations'!$C$2:$C$154,MATCH('Spend return'!B18,'LA Allocations'!$A$2:$A$154,0)))</f>
        <v>E08000030</v>
      </c>
      <c r="D5">
        <f>IF(ISBLANK('Spend return'!B19),"BLANK",'Spend return'!B19)</f>
        <v>2177567</v>
      </c>
      <c r="E5" t="str">
        <f>IF(ISBLANK('Spend return'!B24),"BLANK",'Spend return'!B24)</f>
        <v xml:space="preserve">Andrew Osborn </v>
      </c>
      <c r="F5" t="str">
        <f>IF(ISBLANK('Spend return'!B25),"BLANK",'Spend return'!B25)</f>
        <v>Andrew.Osborn@walsall.gov.uk</v>
      </c>
      <c r="G5" t="str">
        <f>IF(ISBLANK('Spend return'!B30),"BLANK",'Spend return'!B30)</f>
        <v>Yes - the funding has been allocated in full to adult social care</v>
      </c>
      <c r="H5" t="str">
        <f>IF(ISBLANK('Spend return'!B35),"BLANK",'Spend return'!B35)</f>
        <v>No - we are not targeting this area</v>
      </c>
      <c r="I5" t="str">
        <f>IF(ISBLANK('Spend return'!B36),"BLANK",'Spend return'!B36)</f>
        <v>No - we are not targeting this area</v>
      </c>
      <c r="J5" t="str">
        <f>IF(ISBLANK('Spend return'!B37),"BLANK",'Spend return'!B37)</f>
        <v>Yes - we are targeting this area</v>
      </c>
      <c r="K5">
        <f>IF(ISBLANK('Spend return'!B42),"BLANK",'Spend return'!B42)</f>
        <v>0</v>
      </c>
      <c r="L5">
        <f>IF(ISBLANK('Spend return'!B43),"BLANK",'Spend return'!B43)</f>
        <v>0</v>
      </c>
      <c r="M5">
        <f>IF(ISBLANK('Spend return'!B44),"BLANK",'Spend return'!B44)</f>
        <v>2177567</v>
      </c>
      <c r="N5">
        <f>IF(ISBLANK('Spend return'!B45),"BLANK",'Spend return'!B45)</f>
        <v>2177567</v>
      </c>
      <c r="O5" t="str">
        <f>IF(ISBLANK('Qualitative report'!A19),"BLANK",'Qualitative report'!A19)</f>
        <v xml:space="preserve">Walsall Council is using this and other funding to reduce ASC waiting times. This is due to an increase in demand. In 2021/22, Walsall saw an increase of 9.2% in the number of contacts recorded from new clients, compared to 2020/21. In terms of the number of new individuals contacting the directorate, this increased by 7.4% over the same period. This upwards trajectory for contacts has continued into 2022/23 and has now exceeded pre-pandemic levels. In terms of reducing waiting lists, 3667 assessments were undertaken during 2021/22, marking a 1.1% rise upon the total undertaken during 2020/21. During 2022/23 3929 assessments were undertaken, a 7.1% increase on 2021/22. 
53.7% of assessments resulted in a care and support plan during 2021/22, an increase on the 48.0% conversion rate in 2020/21. This trend continued into 2022/23 when the conversion rate increased further to 58.5%. It should be noted that assessments may be completed by either a social worker/social care facilitator or an occupational therapist/occupational therapy assistant. 
Walsall has recently recruited to OT vacancies and have only one remaining which is in the LD team. 3 OT advanced practitioners have been recruited within the Locality Teams.  We have recruited 6 OTs from a mixture of funding sources. Walsall has recruited to some SW vacancies. 150 annual SW reviews were outsourced for work and 74 OT moving and handling reviews which increased capacity in locality teams for new assessments. 
Walsall has introduced clinic based appointments from August 2023 which the OTAs from the Locality Teams are managing. These are assessments for low level equipment and adaptations, at present we have 2 clinics per week with 4 appointments at each. This has doubled the capacity of an OTA completing home visits, where only 2 would be completed in a day. 
During 23/24 the number of assessments waiting for completion has decreased. The investment has shown that people are now receiving a more-timely service. There are more OTs and SWs in post in Walsall and OT clinics have been introduced to reduce waiting times. These clinics operate at Gosgote Centre meaning that OTs have more capacity per day to conduct assessments. 
This increase in assessments completed is accompanied by continually increasing numbers of clients in community-based services, primarily homecare. People’s needs are being met sooner which is positive through reduced backlogs which in turn is driving demand on services. This has implications for supply/ capacity in the market.  </v>
      </c>
      <c r="P5" t="str">
        <f>IF(ISBLANK('Qualitative report'!A23),"BLANK",'Qualitative report'!A23)</f>
        <v xml:space="preserve">In order to mitigate the expected spike in demand for admission avoidance services over the Winter 23/24 period the Council has tendered for a provider to deliver community based admission avoidance on a block contract basis with Boroughwide coverage being a stipulation of the specification. It is intended that this contract will reduce waiting times due to the block contract delivering Boroughwide coverage as opposed to the standard referral process which does not require providers to accept. 
A pilot for reablement in the community (Pathway 1) is continuing where the aim is to return the individual to their pre-admission baseline quickly is continuing. Initial evaluation of this exercise indicated an 76.6% reduction in care/support needs upon discharge from Pathway 1 with an average length of episode (LoE) of 9.3 days (28 days LoE being the general rule of thumb for reablement in the community). This pilot involves intensive therapy from the point of discharge thereby reducing waiting time for the individual in terms of their reablement intervention commencing. The learning from this approach will feed into future commissioning arrangements (including training and development).
More generally, a significant increase in reablement rate (from £16.16 to £18 per hour) has demonstrably reduced waiting times by improving the responsiveness of providers and this can be evidenced in improvements in NCTR performance so far this financial year and the proportion of individuals who are discharged home through intermediate care pathways continues to be in excess of 80% of the total.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94817de-fba6-4100-b132-752500063b9e" xsi:nil="true"/>
    <lcf76f155ced4ddcb4097134ff3c332f xmlns="b1e7bbf0-8237-4e05-b23e-3bbc76c1383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E468B18269DC438900F5275681B473" ma:contentTypeVersion="14" ma:contentTypeDescription="Create a new document." ma:contentTypeScope="" ma:versionID="1b154b2d9ad7a76f1ee4f78676eae39d">
  <xsd:schema xmlns:xsd="http://www.w3.org/2001/XMLSchema" xmlns:xs="http://www.w3.org/2001/XMLSchema" xmlns:p="http://schemas.microsoft.com/office/2006/metadata/properties" xmlns:ns2="b1e7bbf0-8237-4e05-b23e-3bbc76c13830" xmlns:ns3="a94817de-fba6-4100-b132-752500063b9e" targetNamespace="http://schemas.microsoft.com/office/2006/metadata/properties" ma:root="true" ma:fieldsID="f2523e275698ca290d49a3f0aa299215" ns2:_="" ns3:_="">
    <xsd:import namespace="b1e7bbf0-8237-4e05-b23e-3bbc76c13830"/>
    <xsd:import namespace="a94817de-fba6-4100-b132-752500063b9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7bbf0-8237-4e05-b23e-3bbc76c13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bcc649d-2e12-49f6-a760-082044ac432f"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94817de-fba6-4100-b132-752500063b9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10dab218-8967-4f61-a821-744437481603}" ma:internalName="TaxCatchAll" ma:showField="CatchAllData" ma:web="a94817de-fba6-4100-b132-752500063b9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documentManagement/types"/>
    <ds:schemaRef ds:uri="http://schemas.microsoft.com/office/2006/metadata/properties"/>
    <ds:schemaRef ds:uri="http://schemas.microsoft.com/office/infopath/2007/PartnerControls"/>
    <ds:schemaRef ds:uri="a94817de-fba6-4100-b132-752500063b9e"/>
    <ds:schemaRef ds:uri="http://purl.org/dc/elements/1.1/"/>
    <ds:schemaRef ds:uri="http://purl.org/dc/dcmitype/"/>
    <ds:schemaRef ds:uri="69d638c2-f8f0-47bc-bb58-01356992371d"/>
    <ds:schemaRef ds:uri="http://schemas.openxmlformats.org/package/2006/metadata/core-properties"/>
    <ds:schemaRef ds:uri="http://www.w3.org/XML/1998/namespace"/>
    <ds:schemaRef ds:uri="http://purl.org/dc/terms/"/>
    <ds:schemaRef ds:uri="b1e7bbf0-8237-4e05-b23e-3bbc76c13830"/>
  </ds:schemaRefs>
</ds:datastoreItem>
</file>

<file path=customXml/itemProps3.xml><?xml version="1.0" encoding="utf-8"?>
<ds:datastoreItem xmlns:ds="http://schemas.openxmlformats.org/officeDocument/2006/customXml" ds:itemID="{38FAE0E4-7529-4705-9BA0-733C7A035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7bbf0-8237-4e05-b23e-3bbc76c13830"/>
    <ds:schemaRef ds:uri="a94817de-fba6-4100-b132-752500063b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2023-10-18T09:16:40Z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0x0101005DE468B18269DC438900F5275681B473</vt:lpwstr>
  </property>
  <property fmtid="{D5CDD505-2E9C-101B-9397-08002B2CF9AE}" pid="3" name="MediaServiceImageTags">
    <vt:lpwstr/>
  </property>
  <property fmtid="{D5CDD505-2E9C-101B-9397-08002B2CF9AE}" pid="4" name="TaxCatchAll">
    <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