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35961DAD-FF71-4531-9761-D5171AF02C62}" xr6:coauthVersionLast="47" xr6:coauthVersionMax="47" xr10:uidLastSave="{00000000-0000-0000-0000-000000000000}"/>
  <bookViews>
    <workbookView xWindow="28680" yWindow="-120" windowWidth="29040" windowHeight="1584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<sst xmlns="http://schemas.openxmlformats.org/spreadsheetml/2006/main" count="428" uniqueCount="404">
  <si>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</si>
  <si>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</si>
  <si>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</si>
  <si>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</si>
  <si>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</si>
  <si>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</si>
  <si>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</si>
  <si>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</si>
  <si>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</si>
  <si>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</si>
  <si>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</si>
  <si>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</si>
  <si>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</si>
  <si>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</si>
  <si>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</si>
  <si>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</si>
  <si>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</si>
  <si>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</si>
  <si>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</si>
  <si>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</si>
  <si>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</si>
  <si>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</si>
  <si>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</si>
  <si>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</si>
  <si>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</si>
  <si>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</si>
  <si>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</si>
  <si>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</si>
  <si>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</si>
  <si>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</si>
  <si>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</si>
  <si>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</si>
  <si>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Medway</t>
  </si>
  <si>
    <t>Total MSIF Workforce Fund allocation</t>
  </si>
  <si>
    <t>(2) Please enter the details of the person completing this form.</t>
  </si>
  <si>
    <t>Name</t>
  </si>
  <si>
    <t>Jackie Brown</t>
  </si>
  <si>
    <t>Email address</t>
  </si>
  <si>
    <t>jackie.brown@medway.gov.uk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</si>
  <si>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</si>
  <si>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</si>
  <si>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</si>
  <si>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</si>
  <si>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</si>
  <si>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</si>
  <si>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</si>
  <si>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</si>
  <si>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No - we are not targeting this area</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</si>
  <si>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</si>
  <si>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</si>
  <si>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</si>
  <si>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</si>
  <si>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</si>
  <si>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</si>
  <si>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</si>
  <si>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</si>
  <si>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</si>
  <si>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</si>
  <si>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</si>
  <si>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</si>
  <si>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</si>
  <si>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</si>
  <si>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</si>
  <si>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</si>
  <si>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</si>
  <si>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</si>
  <si>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</si>
  <si>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</si>
  <si>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</si>
  <si>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</si>
  <si>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</si>
  <si>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</si>
  <si>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</si>
  <si>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</si>
  <si>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</si>
  <si>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</si>
  <si>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</si>
  <si>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</si>
  <si>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</si>
  <si>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</si>
  <si>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</si>
  <si>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</si>
  <si>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</si>
  <si>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</si>
  <si>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</si>
  <si>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</si>
  <si>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</si>
  <si>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</si>
  <si>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</si>
  <si>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</si>
  <si>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</si>
  <si>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</si>
  <si>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</si>
  <si>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</si>
  <si>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</si>
  <si>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</si>
  <si>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</si>
  <si>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</si>
  <si>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</si>
  <si>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</si>
  <si>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</si>
  <si>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</si>
  <si>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</si>
  <si>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</si>
  <si>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</si>
  <si>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</si>
  <si>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</si>
  <si>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</si>
  <si>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</si>
  <si>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</si>
  <si>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</si>
  <si>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</si>
  <si>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</si>
  <si>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</si>
  <si>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</si>
  <si>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</si>
  <si>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</si>
  <si>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</si>
  <si>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</si>
  <si>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</si>
  <si>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</si>
  <si>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</si>
  <si>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</si>
  <si>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</si>
  <si>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</si>
  <si>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</si>
  <si>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</si>
  <si>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</si>
  <si>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</si>
  <si>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</si>
  <si>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</si>
  <si>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</si>
  <si>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</si>
  <si>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</si>
  <si>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</si>
  <si>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</si>
  <si>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</si>
  <si>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</si>
  <si>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</si>
  <si>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</si>
  <si>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</si>
  <si>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</si>
  <si>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</si>
  <si>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</si>
  <si>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</si>
  <si>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</si>
  <si>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</si>
  <si>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</si>
  <si>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</si>
  <si>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</si>
  <si>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</si>
  <si>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</si>
  <si>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</si>
  <si>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</si>
  <si>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</si>
  <si>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</si>
  <si>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</si>
  <si>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</si>
  <si>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</si>
  <si>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</si>
  <si>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</si>
  <si>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</si>
  <si>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</si>
  <si>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</si>
  <si>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</si>
  <si>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</si>
  <si>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</si>
  <si>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</si>
  <si>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</si>
  <si>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</si>
  <si>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</si>
  <si>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</si>
  <si>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</si>
  <si>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</si>
  <si>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</si>
  <si>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</si>
  <si>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</si>
  <si>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</si>
  <si>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</si>
  <si>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</si>
  <si>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</si>
  <si>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</si>
  <si>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</si>
  <si>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</si>
  <si>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</si>
  <si>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</si>
  <si>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</si>
  <si>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</si>
  <si>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</si>
  <si>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</si>
  <si>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</si>
  <si>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</si>
  <si>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</si>
  <si>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</si>
  <si>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</si>
  <si>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</si>
  <si>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</si>
  <si>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</si>
  <si>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</si>
  <si>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</si>
  <si>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</si>
  <si>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</si>
  <si>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</si>
  <si>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</si>
  <si>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</si>
  <si>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</si>
  <si>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</si>
  <si>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</si>
  <si>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</si>
  <si>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</si>
  <si>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</si>
  <si>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</si>
  <si>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</si>
  <si>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</si>
  <si>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</si>
  <si>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</si>
  <si>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</si>
  <si>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</si>
  <si>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</si>
  <si>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</si>
  <si>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</si>
  <si>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</si>
  <si>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</si>
  <si>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</si>
  <si>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</si>
  <si>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</si>
  <si>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</si>
  <si>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</si>
  <si>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</si>
  <si>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</si>
  <si>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</si>
  <si>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</si>
  <si>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</si>
  <si>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</si>
  <si>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</si>
  <si>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</si>
  <si>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</si>
  <si>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</si>
  <si>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</si>
  <si>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</si>
  <si>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</si>
  <si>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</si>
  <si>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</si>
  <si>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</si>
  <si>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</si>
  <si>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</si>
  <si>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</si>
  <si>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</si>
  <si>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</si>
  <si>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</si>
  <si>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</si>
  <si>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</si>
  <si>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</si>
  <si>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</si>
  <si>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</si>
  <si>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</si>
  <si>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</si>
  <si>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</si>
  <si>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</si>
  <si>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</si>
  <si>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</si>
  <si>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</si>
  <si>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</si>
  <si>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</si>
  <si>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</si>
  <si>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</si>
  <si>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</si>
  <si>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</si>
  <si>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</si>
  <si>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</si>
  <si>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</si>
  <si>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</si>
  <si>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</si>
  <si>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</si>
  <si>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</si>
  <si>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</si>
  <si>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</si>
  <si>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</si>
  <si>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</si>
  <si>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</si>
  <si>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</si>
  <si>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</si>
  <si>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</si>
  <si>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</si>
  <si>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</si>
  <si>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</si>
  <si>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</si>
  <si>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</si>
  <si>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</si>
  <si>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</si>
  <si>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</si>
  <si>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</si>
  <si>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</si>
  <si>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</si>
  <si>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</si>
  <si>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</si>
  <si>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</si>
  <si>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</si>
  <si>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</si>
  <si>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</si>
  <si>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</si>
  <si>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</si>
  <si>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</si>
  <si>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</si>
  <si>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</si>
  <si>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</si>
  <si>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</si>
  <si>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</si>
  <si>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</si>
  <si>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</si>
  <si>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</si>
  <si>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</si>
  <si>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</si>
  <si>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</si>
  <si>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</si>
  <si>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</si>
  <si>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</si>
  <si>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</si>
  <si>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</si>
  <si>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</si>
  <si>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</si>
  <si>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</si>
  <si>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</si>
  <si>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</si>
  <si>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</si>
  <si>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</si>
  <si>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</si>
  <si>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</si>
  <si>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</si>
  <si>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</si>
  <si>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</si>
  <si>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</si>
  <si>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</si>
  <si>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</si>
  <si>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</si>
  <si>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</si>
  <si>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</si>
  <si>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</si>
  <si>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</si>
  <si>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</si>
  <si>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</si>
  <si>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</si>
  <si>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</si>
  <si>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</si>
  <si>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</si>
  <si>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</si>
  <si>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</si>
  <si>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</si>
  <si>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</si>
  <si>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</si>
  <si>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</si>
  <si>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</si>
  <si>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</si>
  <si>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</si>
  <si>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</si>
  <si>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</si>
  <si>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</si>
  <si>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</si>
  <si>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</si>
  <si>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</si>
  <si>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</si>
  <si>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</si>
  <si>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</si>
  <si>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</si>
  <si>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</si>
  <si>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</si>
  <si>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</si>
  <si>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</si>
  <si>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</si>
  <si>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</si>
  <si>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</si>
  <si>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</si>
  <si>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</si>
  <si>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</si>
  <si>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</si>
  <si>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</si>
  <si>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</si>
  <si>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</si>
  <si>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</si>
  <si>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</si>
  <si>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</si>
  <si>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</si>
  <si>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</si>
  <si>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</si>
  <si>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</si>
  <si>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</si>
  <si>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</si>
  <si>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</si>
  <si>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</si>
  <si>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</si>
  <si>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</si>
  <si>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</si>
  <si>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</si>
  <si>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</si>
  <si>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</si>
  <si>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</si>
  <si>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</si>
  <si>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</si>
  <si>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</si>
  <si>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</si>
  <si>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</si>
  <si>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</si>
  <si>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The availability and capacity within the local market to meet the care and support needs of residents is a key challenge expected to further increase during the winter period. 
Medway Council will use £758,798 of this funding on increasing fee rates paid to Adult Social Care providers and to address already committed spend and cover a proportion of the budget gap. Medway Council spent £5.5m on uplifts for providers for the financial year 2023/24. As is well documented, providers face significant financial pressures relating to the cost-of-living crisis and record inflation levels. For this reason, this year’s uplift was the most significant fee uplift award by the Council in recent years. Failure to provide this level of uplift would have resulted in a reduction of accessible local capacity.
Despite this the council continues to face budget pressures resulting from provider fee uplift request. Against the backdrop of limited capacity, the council continues to engage with providers in relation to stainability to ensure appropriate financial support is provided to the local market to safeguard viability. Additional budget pressures are being experienced as a result of this continued engagement. In addition, increasing demand for mental health services and an increased costs for transforming care patients are further exacerbating these pressures. Where pressure in the market is most extreme the council is experiencing further funding pressures to secure access to services. 
We expect increasing fund rates will open access to parts of the market previously inaccessible resulting in an increase of accessible service (such as care homes beds reserved for private fee payers).
Though the payment of appropriate and sustainable provider fee rates the council is ensuring the availability of local services for the residents of Medway, avoiding the knock-on effects a lack of service provision would bring and enabling provider to invest in their workforce and improve workforce retention. 
Whilst ensuring the payment of sustainable fee rates is directly linked to reducing Adult Social Care waiting times, the Council intends to use £758,798 to reduce waiting lists for Care Act Assessments, including Reviews and Carers Assessments.  This will be managed by increasing resource and the use of overtime.  Reduction in waiting lists will ensure that appropriate levels of care or support are in place and reduce the risk of admission to hospital.  
</t>
  </si>
  <si>
    <t xml:space="preserve">A core element of the NHS Winter Plan 23/24 directly picks up on ‘Community Bed Productivity and Flow’, which through internal hospital efficiencies will bring forward the discharging process. Without access to the appropriate Adult Social Care discharge destinations (care home beds, homecare capacity) this action would fail. In bringing forward a patients discharge; we expect to see an increase in the amount of time spent by residents spent within an adult social care setting.  
Medway Council continues to work and engage with the local market to ensure access to the range of services required by Adult Social Care. This funding, and the way it will be used by the council is key to this objective. Maintaining a sustainable, vibrant local adult social care market not only ensures hospital discharge delays are avoided, but also ensures suitable services are available to avoid hospital admission. 
On a Local Level the Medway and Swale HCP Winter Plan identifies the potential need for additional flexible discharge capacity and additional pathway 3 capacity, which inline with the NHS Winter Plan around defied roles and responsibilities for system partners, are being actioned by Medway Council to secure the availability of services and success of these measures. 
Currently people are waiting in the community for care act assessments and there is a significant risk that their care needs will increase  and they may end up being admitted to hospital, particularly if unpaid Carer relationships break down.  The reduction in Care Act assessment waiting lists supports the plan in reducing admissions to hospital by ensuring that people have appropriate levels of care, support and assistive technology in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</si>
</sst>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24" zoomScaleNormal="100" workbookViewId="0">
      <selection activeCell="A10" sqref="A10"/>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1</v>
      </c>
      <c r="C22" s="35" t="str">
        <f t="shared" si="0"/>
        <v>Yes</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3" zoomScale="80" zoomScaleNormal="80"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1517596</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45</v>
      </c>
    </row>
    <row r="36" spans="1:3" ht="15.5" x14ac:dyDescent="0.35">
      <c r="A36" s="7" t="s">
        <v>46</v>
      </c>
      <c r="B36" s="13" t="s">
        <v>47</v>
      </c>
    </row>
    <row r="37" spans="1:3" ht="15.5" x14ac:dyDescent="0.35">
      <c r="A37" s="14" t="s">
        <v>48</v>
      </c>
      <c r="B37" s="15" t="s">
        <v>45</v>
      </c>
    </row>
    <row r="40" spans="1:3" ht="15.5" x14ac:dyDescent="0.35">
      <c r="A40" s="4" t="s">
        <v>49</v>
      </c>
    </row>
    <row r="41" spans="1:3" ht="15.5" x14ac:dyDescent="0.35">
      <c r="A41" s="6" t="s">
        <v>29</v>
      </c>
      <c r="B41" s="6" t="s">
        <v>40</v>
      </c>
    </row>
    <row r="42" spans="1:3" ht="15.5" x14ac:dyDescent="0.35">
      <c r="A42" s="7" t="s">
        <v>50</v>
      </c>
      <c r="B42" s="16">
        <v>758798</v>
      </c>
      <c r="C42" s="40" t="str">
        <f>IF(AND(B42&gt;0,B35="No - we are not targeting this area"),"Warning: local authority has reported spend in area that they are not targeting.","")</f>
        <v/>
      </c>
    </row>
    <row r="43" spans="1:3" ht="15.5" x14ac:dyDescent="0.35">
      <c r="A43" s="7" t="s">
        <v>51</v>
      </c>
      <c r="B43" s="16">
        <v>0</v>
      </c>
      <c r="C43" s="40" t="str">
        <f>IF(AND(B43&gt;0,B36="No - we are not targeting this area"),"Warning: local authority has reported spend in area that they are not targeting.","")</f>
        <v/>
      </c>
    </row>
    <row r="44" spans="1:3" ht="15.5" x14ac:dyDescent="0.35">
      <c r="A44" s="7" t="s">
        <v>52</v>
      </c>
      <c r="B44" s="16">
        <v>758798</v>
      </c>
      <c r="C44" s="40" t="str">
        <f>IF(AND(B44&gt;0,B37="No - we are not targeting this area"),"Warning: local authority has reported spend in area that they are not targeting.","")</f>
        <v/>
      </c>
    </row>
    <row r="45" spans="1:3" ht="15.5" x14ac:dyDescent="0.35">
      <c r="A45" s="17" t="s">
        <v>53</v>
      </c>
      <c r="B45" s="9">
        <f>IFERROR(SUM(B42:B44),"")</f>
        <v>1517596</v>
      </c>
    </row>
    <row r="65" spans="27:27" x14ac:dyDescent="0.35">
      <c r="AA65" s="2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19" zoomScale="115" zoomScaleNormal="115"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55</v>
      </c>
      <c r="B3" s="28"/>
      <c r="C3" s="28"/>
      <c r="D3" s="28"/>
      <c r="E3" s="28"/>
      <c r="F3" s="28"/>
      <c r="G3" s="28"/>
      <c r="H3" s="28"/>
      <c r="I3" s="28"/>
      <c r="J3" s="28"/>
      <c r="K3" s="28"/>
      <c r="L3" s="28"/>
      <c r="M3" s="28"/>
      <c r="N3" s="28"/>
      <c r="O3" s="28"/>
      <c r="P3" s="28"/>
    </row>
    <row r="4" spans="1:16" ht="31.5" customHeight="1" x14ac:dyDescent="0.35">
      <c r="A4" s="42" t="s">
        <v>56</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58</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59</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60</v>
      </c>
      <c r="B12" s="28"/>
      <c r="C12" s="28"/>
      <c r="D12" s="28"/>
      <c r="E12" s="28"/>
      <c r="F12" s="28"/>
      <c r="G12" s="28"/>
      <c r="H12" s="28"/>
      <c r="I12" s="28"/>
      <c r="J12" s="28"/>
      <c r="K12" s="28"/>
      <c r="L12" s="28"/>
      <c r="M12" s="28"/>
      <c r="N12" s="28"/>
      <c r="O12" s="28"/>
      <c r="P12" s="28"/>
    </row>
    <row r="13" spans="1:16" ht="15.5" x14ac:dyDescent="0.35">
      <c r="A13" s="29" t="s">
        <v>61</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62</v>
      </c>
    </row>
    <row r="19" spans="1:16" ht="360.75" customHeight="1" x14ac:dyDescent="0.35">
      <c r="A19" s="21" t="s">
        <v>402</v>
      </c>
    </row>
    <row r="22" spans="1:16" ht="15.5" x14ac:dyDescent="0.35">
      <c r="A22" s="4" t="s">
        <v>63</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64</v>
      </c>
      <c r="B1" t="s">
        <v>65</v>
      </c>
      <c r="C1" t="s">
        <v>66</v>
      </c>
    </row>
    <row r="2" spans="1:3" x14ac:dyDescent="0.35">
      <c r="A2" t="s">
        <v>67</v>
      </c>
      <c r="B2" s="20">
        <v>1388614</v>
      </c>
      <c r="C2" t="s">
        <v>68</v>
      </c>
    </row>
    <row r="3" spans="1:3" x14ac:dyDescent="0.35">
      <c r="A3" t="s">
        <v>69</v>
      </c>
      <c r="B3" s="20">
        <v>2201389</v>
      </c>
      <c r="C3" t="s">
        <v>70</v>
      </c>
    </row>
    <row r="4" spans="1:3" x14ac:dyDescent="0.35">
      <c r="A4" t="s">
        <v>71</v>
      </c>
      <c r="B4" s="20">
        <v>1883401</v>
      </c>
      <c r="C4" t="s">
        <v>72</v>
      </c>
    </row>
    <row r="5" spans="1:3" x14ac:dyDescent="0.35">
      <c r="A5" t="s">
        <v>73</v>
      </c>
      <c r="B5" s="20">
        <v>1109832</v>
      </c>
      <c r="C5" t="s">
        <v>74</v>
      </c>
    </row>
    <row r="6" spans="1:3" x14ac:dyDescent="0.35">
      <c r="A6" t="s">
        <v>75</v>
      </c>
      <c r="B6" s="20">
        <v>944152</v>
      </c>
      <c r="C6" t="s">
        <v>76</v>
      </c>
    </row>
    <row r="7" spans="1:3" x14ac:dyDescent="0.35">
      <c r="A7" t="s">
        <v>77</v>
      </c>
      <c r="B7" s="20">
        <v>1411903</v>
      </c>
      <c r="C7" t="s">
        <v>78</v>
      </c>
    </row>
    <row r="8" spans="1:3" x14ac:dyDescent="0.35">
      <c r="A8" t="s">
        <v>79</v>
      </c>
      <c r="B8" s="20">
        <v>8517116</v>
      </c>
      <c r="C8" t="s">
        <v>80</v>
      </c>
    </row>
    <row r="9" spans="1:3" x14ac:dyDescent="0.35">
      <c r="A9" t="s">
        <v>81</v>
      </c>
      <c r="B9" s="20">
        <v>1162550</v>
      </c>
      <c r="C9" t="s">
        <v>82</v>
      </c>
    </row>
    <row r="10" spans="1:3" x14ac:dyDescent="0.35">
      <c r="A10" t="s">
        <v>83</v>
      </c>
      <c r="B10" s="20">
        <v>1374354</v>
      </c>
      <c r="C10" t="s">
        <v>84</v>
      </c>
    </row>
    <row r="11" spans="1:3" x14ac:dyDescent="0.35">
      <c r="A11" t="s">
        <v>85</v>
      </c>
      <c r="B11" s="20">
        <v>2114114</v>
      </c>
      <c r="C11" t="s">
        <v>86</v>
      </c>
    </row>
    <row r="12" spans="1:3" x14ac:dyDescent="0.35">
      <c r="A12" t="s">
        <v>87</v>
      </c>
      <c r="B12" s="20">
        <v>2661297</v>
      </c>
      <c r="C12" t="s">
        <v>88</v>
      </c>
    </row>
    <row r="13" spans="1:3" x14ac:dyDescent="0.35">
      <c r="A13" t="s">
        <v>89</v>
      </c>
      <c r="B13" s="20">
        <v>550292</v>
      </c>
      <c r="C13" t="s">
        <v>90</v>
      </c>
    </row>
    <row r="14" spans="1:3" x14ac:dyDescent="0.35">
      <c r="A14" t="s">
        <v>91</v>
      </c>
      <c r="B14" s="20">
        <v>3493673</v>
      </c>
      <c r="C14" t="s">
        <v>92</v>
      </c>
    </row>
    <row r="15" spans="1:3" x14ac:dyDescent="0.35">
      <c r="A15" t="s">
        <v>93</v>
      </c>
      <c r="B15" s="20">
        <v>2042535</v>
      </c>
      <c r="C15" t="s">
        <v>94</v>
      </c>
    </row>
    <row r="16" spans="1:3" x14ac:dyDescent="0.35">
      <c r="A16" t="s">
        <v>95</v>
      </c>
      <c r="B16" s="20">
        <v>1868587</v>
      </c>
      <c r="C16" t="s">
        <v>96</v>
      </c>
    </row>
    <row r="17" spans="1:3" x14ac:dyDescent="0.35">
      <c r="A17" t="s">
        <v>97</v>
      </c>
      <c r="B17" s="20">
        <v>3084806</v>
      </c>
      <c r="C17" t="s">
        <v>98</v>
      </c>
    </row>
    <row r="18" spans="1:3" x14ac:dyDescent="0.35">
      <c r="A18" t="s">
        <v>99</v>
      </c>
      <c r="B18" s="20">
        <v>1810484</v>
      </c>
      <c r="C18" t="s">
        <v>100</v>
      </c>
    </row>
    <row r="19" spans="1:3" x14ac:dyDescent="0.35">
      <c r="A19" t="s">
        <v>101</v>
      </c>
      <c r="B19" s="20">
        <v>2541797</v>
      </c>
      <c r="C19" t="s">
        <v>102</v>
      </c>
    </row>
    <row r="20" spans="1:3" x14ac:dyDescent="0.35">
      <c r="A20" t="s">
        <v>103</v>
      </c>
      <c r="B20" s="20">
        <v>1242081</v>
      </c>
      <c r="C20" t="s">
        <v>104</v>
      </c>
    </row>
    <row r="21" spans="1:3" x14ac:dyDescent="0.35">
      <c r="A21" t="s">
        <v>105</v>
      </c>
      <c r="B21" s="20">
        <v>1400105</v>
      </c>
      <c r="C21" t="s">
        <v>106</v>
      </c>
    </row>
    <row r="22" spans="1:3" x14ac:dyDescent="0.35">
      <c r="A22" t="s">
        <v>107</v>
      </c>
      <c r="B22" s="20">
        <v>3534503</v>
      </c>
      <c r="C22" t="s">
        <v>108</v>
      </c>
    </row>
    <row r="23" spans="1:3" x14ac:dyDescent="0.35">
      <c r="A23" t="s">
        <v>109</v>
      </c>
      <c r="B23" s="20">
        <v>1955430</v>
      </c>
      <c r="C23" t="s">
        <v>110</v>
      </c>
    </row>
    <row r="24" spans="1:3" x14ac:dyDescent="0.35">
      <c r="A24" t="s">
        <v>111</v>
      </c>
      <c r="B24" s="20">
        <v>1316999</v>
      </c>
      <c r="C24" t="s">
        <v>112</v>
      </c>
    </row>
    <row r="25" spans="1:3" x14ac:dyDescent="0.35">
      <c r="A25" t="s">
        <v>113</v>
      </c>
      <c r="B25" s="20">
        <v>2206178</v>
      </c>
      <c r="C25" t="s">
        <v>114</v>
      </c>
    </row>
    <row r="26" spans="1:3" x14ac:dyDescent="0.35">
      <c r="A26" t="s">
        <v>115</v>
      </c>
      <c r="B26" s="20">
        <v>2231395</v>
      </c>
      <c r="C26" t="s">
        <v>116</v>
      </c>
    </row>
    <row r="27" spans="1:3" x14ac:dyDescent="0.35">
      <c r="A27" t="s">
        <v>117</v>
      </c>
      <c r="B27" s="20">
        <v>74202</v>
      </c>
      <c r="C27" t="s">
        <v>118</v>
      </c>
    </row>
    <row r="28" spans="1:3" x14ac:dyDescent="0.35">
      <c r="A28" t="s">
        <v>119</v>
      </c>
      <c r="B28" s="20">
        <v>4248271</v>
      </c>
      <c r="C28" t="s">
        <v>120</v>
      </c>
    </row>
    <row r="29" spans="1:3" x14ac:dyDescent="0.35">
      <c r="A29" t="s">
        <v>121</v>
      </c>
      <c r="B29" s="20">
        <v>4292363</v>
      </c>
      <c r="C29" t="s">
        <v>122</v>
      </c>
    </row>
    <row r="30" spans="1:3" x14ac:dyDescent="0.35">
      <c r="A30" t="s">
        <v>123</v>
      </c>
      <c r="B30" s="20">
        <v>2358907</v>
      </c>
      <c r="C30" t="s">
        <v>124</v>
      </c>
    </row>
    <row r="31" spans="1:3" x14ac:dyDescent="0.35">
      <c r="A31" t="s">
        <v>125</v>
      </c>
      <c r="B31" s="20">
        <v>2131203</v>
      </c>
      <c r="C31" t="s">
        <v>126</v>
      </c>
    </row>
    <row r="32" spans="1:3" x14ac:dyDescent="0.35">
      <c r="A32" t="s">
        <v>127</v>
      </c>
      <c r="B32" s="20">
        <v>2073329</v>
      </c>
      <c r="C32" t="s">
        <v>128</v>
      </c>
    </row>
    <row r="33" spans="1:3" x14ac:dyDescent="0.35">
      <c r="A33" t="s">
        <v>129</v>
      </c>
      <c r="B33" s="20">
        <v>762199</v>
      </c>
      <c r="C33" t="s">
        <v>130</v>
      </c>
    </row>
    <row r="34" spans="1:3" x14ac:dyDescent="0.35">
      <c r="A34" t="s">
        <v>131</v>
      </c>
      <c r="B34" s="20">
        <v>1746782</v>
      </c>
      <c r="C34" t="s">
        <v>132</v>
      </c>
    </row>
    <row r="35" spans="1:3" x14ac:dyDescent="0.35">
      <c r="A35" t="s">
        <v>133</v>
      </c>
      <c r="B35" s="20">
        <v>5516528</v>
      </c>
      <c r="C35" t="s">
        <v>134</v>
      </c>
    </row>
    <row r="36" spans="1:3" x14ac:dyDescent="0.35">
      <c r="A36" t="s">
        <v>135</v>
      </c>
      <c r="B36" s="20">
        <v>5437789</v>
      </c>
      <c r="C36" t="s">
        <v>136</v>
      </c>
    </row>
    <row r="37" spans="1:3" x14ac:dyDescent="0.35">
      <c r="A37" t="s">
        <v>137</v>
      </c>
      <c r="B37" s="20">
        <v>2296275</v>
      </c>
      <c r="C37" t="s">
        <v>138</v>
      </c>
    </row>
    <row r="38" spans="1:3" x14ac:dyDescent="0.35">
      <c r="A38" t="s">
        <v>139</v>
      </c>
      <c r="B38" s="20">
        <v>2595690</v>
      </c>
      <c r="C38" t="s">
        <v>140</v>
      </c>
    </row>
    <row r="39" spans="1:3" x14ac:dyDescent="0.35">
      <c r="A39" t="s">
        <v>141</v>
      </c>
      <c r="B39" s="20">
        <v>2374965</v>
      </c>
      <c r="C39" t="s">
        <v>142</v>
      </c>
    </row>
    <row r="40" spans="1:3" x14ac:dyDescent="0.35">
      <c r="A40" t="s">
        <v>143</v>
      </c>
      <c r="B40" s="20">
        <v>2155885</v>
      </c>
      <c r="C40" t="s">
        <v>144</v>
      </c>
    </row>
    <row r="41" spans="1:3" x14ac:dyDescent="0.35">
      <c r="A41" t="s">
        <v>145</v>
      </c>
      <c r="B41" s="20">
        <v>2199077</v>
      </c>
      <c r="C41" t="s">
        <v>146</v>
      </c>
    </row>
    <row r="42" spans="1:3" x14ac:dyDescent="0.35">
      <c r="A42" t="s">
        <v>147</v>
      </c>
      <c r="B42" s="20">
        <v>3932344</v>
      </c>
      <c r="C42" t="s">
        <v>148</v>
      </c>
    </row>
    <row r="43" spans="1:3" x14ac:dyDescent="0.35">
      <c r="A43" t="s">
        <v>149</v>
      </c>
      <c r="B43" s="20">
        <v>1975008</v>
      </c>
      <c r="C43" t="s">
        <v>150</v>
      </c>
    </row>
    <row r="44" spans="1:3" x14ac:dyDescent="0.35">
      <c r="A44" t="s">
        <v>151</v>
      </c>
      <c r="B44" s="20">
        <v>9002564</v>
      </c>
      <c r="C44" t="s">
        <v>152</v>
      </c>
    </row>
    <row r="45" spans="1:3" x14ac:dyDescent="0.35">
      <c r="A45" t="s">
        <v>153</v>
      </c>
      <c r="B45" s="20">
        <v>1723537</v>
      </c>
      <c r="C45" t="s">
        <v>154</v>
      </c>
    </row>
    <row r="46" spans="1:3" x14ac:dyDescent="0.35">
      <c r="A46" t="s">
        <v>155</v>
      </c>
      <c r="B46" s="20">
        <v>3847684</v>
      </c>
      <c r="C46" t="s">
        <v>156</v>
      </c>
    </row>
    <row r="47" spans="1:3" x14ac:dyDescent="0.35">
      <c r="A47" t="s">
        <v>157</v>
      </c>
      <c r="B47" s="20">
        <v>2023129</v>
      </c>
      <c r="C47" t="s">
        <v>158</v>
      </c>
    </row>
    <row r="48" spans="1:3" x14ac:dyDescent="0.35">
      <c r="A48" t="s">
        <v>159</v>
      </c>
      <c r="B48" s="20">
        <v>2136776</v>
      </c>
      <c r="C48" t="s">
        <v>160</v>
      </c>
    </row>
    <row r="49" spans="1:3" x14ac:dyDescent="0.35">
      <c r="A49" t="s">
        <v>161</v>
      </c>
      <c r="B49" s="20">
        <v>972013</v>
      </c>
      <c r="C49" t="s">
        <v>162</v>
      </c>
    </row>
    <row r="50" spans="1:3" x14ac:dyDescent="0.35">
      <c r="A50" t="s">
        <v>163</v>
      </c>
      <c r="B50" s="20">
        <v>1396705</v>
      </c>
      <c r="C50" t="s">
        <v>164</v>
      </c>
    </row>
    <row r="51" spans="1:3" x14ac:dyDescent="0.35">
      <c r="A51" t="s">
        <v>165</v>
      </c>
      <c r="B51" s="20">
        <v>7230797</v>
      </c>
      <c r="C51" t="s">
        <v>166</v>
      </c>
    </row>
    <row r="52" spans="1:3" x14ac:dyDescent="0.35">
      <c r="A52" t="s">
        <v>167</v>
      </c>
      <c r="B52" s="20">
        <v>1746224</v>
      </c>
      <c r="C52" t="s">
        <v>168</v>
      </c>
    </row>
    <row r="53" spans="1:3" x14ac:dyDescent="0.35">
      <c r="A53" t="s">
        <v>169</v>
      </c>
      <c r="B53" s="20">
        <v>1474947</v>
      </c>
      <c r="C53" t="s">
        <v>170</v>
      </c>
    </row>
    <row r="54" spans="1:3" x14ac:dyDescent="0.35">
      <c r="A54" t="s">
        <v>171</v>
      </c>
      <c r="B54" s="20">
        <v>762125</v>
      </c>
      <c r="C54" t="s">
        <v>172</v>
      </c>
    </row>
    <row r="55" spans="1:3" x14ac:dyDescent="0.35">
      <c r="A55" t="s">
        <v>173</v>
      </c>
      <c r="B55" s="20">
        <v>1529476</v>
      </c>
      <c r="C55" t="s">
        <v>174</v>
      </c>
    </row>
    <row r="56" spans="1:3" x14ac:dyDescent="0.35">
      <c r="A56" t="s">
        <v>175</v>
      </c>
      <c r="B56" s="20">
        <v>1339266</v>
      </c>
      <c r="C56" t="s">
        <v>176</v>
      </c>
    </row>
    <row r="57" spans="1:3" x14ac:dyDescent="0.35">
      <c r="A57" t="s">
        <v>177</v>
      </c>
      <c r="B57" s="20">
        <v>6287756</v>
      </c>
      <c r="C57" t="s">
        <v>178</v>
      </c>
    </row>
    <row r="58" spans="1:3" x14ac:dyDescent="0.35">
      <c r="A58" t="s">
        <v>179</v>
      </c>
      <c r="B58" s="20">
        <v>1583351</v>
      </c>
      <c r="C58" t="s">
        <v>180</v>
      </c>
    </row>
    <row r="59" spans="1:3" x14ac:dyDescent="0.35">
      <c r="A59" t="s">
        <v>181</v>
      </c>
      <c r="B59" s="20">
        <v>1519832</v>
      </c>
      <c r="C59" t="s">
        <v>182</v>
      </c>
    </row>
    <row r="60" spans="1:3" x14ac:dyDescent="0.35">
      <c r="A60" t="s">
        <v>183</v>
      </c>
      <c r="B60" s="20">
        <v>1165590</v>
      </c>
      <c r="C60" t="s">
        <v>184</v>
      </c>
    </row>
    <row r="61" spans="1:3" x14ac:dyDescent="0.35">
      <c r="A61" t="s">
        <v>185</v>
      </c>
      <c r="B61" s="20">
        <v>19259</v>
      </c>
      <c r="C61" t="s">
        <v>186</v>
      </c>
    </row>
    <row r="62" spans="1:3" x14ac:dyDescent="0.35">
      <c r="A62" t="s">
        <v>187</v>
      </c>
      <c r="B62" s="20">
        <v>1955623</v>
      </c>
      <c r="C62" t="s">
        <v>188</v>
      </c>
    </row>
    <row r="63" spans="1:3" x14ac:dyDescent="0.35">
      <c r="A63" t="s">
        <v>189</v>
      </c>
      <c r="B63" s="20">
        <v>1318267</v>
      </c>
      <c r="C63" t="s">
        <v>190</v>
      </c>
    </row>
    <row r="64" spans="1:3" x14ac:dyDescent="0.35">
      <c r="A64" t="s">
        <v>191</v>
      </c>
      <c r="B64" s="20">
        <v>9375077</v>
      </c>
      <c r="C64" t="s">
        <v>192</v>
      </c>
    </row>
    <row r="65" spans="1:3" x14ac:dyDescent="0.35">
      <c r="A65" t="s">
        <v>193</v>
      </c>
      <c r="B65" s="20">
        <v>2209684</v>
      </c>
      <c r="C65" t="s">
        <v>194</v>
      </c>
    </row>
    <row r="66" spans="1:3" x14ac:dyDescent="0.35">
      <c r="A66" t="s">
        <v>195</v>
      </c>
      <c r="B66" s="20">
        <v>871710</v>
      </c>
      <c r="C66" t="s">
        <v>196</v>
      </c>
    </row>
    <row r="67" spans="1:3" x14ac:dyDescent="0.35">
      <c r="A67" t="s">
        <v>197</v>
      </c>
      <c r="B67" s="20">
        <v>2828570</v>
      </c>
      <c r="C67" t="s">
        <v>198</v>
      </c>
    </row>
    <row r="68" spans="1:3" x14ac:dyDescent="0.35">
      <c r="A68" t="s">
        <v>199</v>
      </c>
      <c r="B68" s="20">
        <v>1485939</v>
      </c>
      <c r="C68" t="s">
        <v>200</v>
      </c>
    </row>
    <row r="69" spans="1:3" x14ac:dyDescent="0.35">
      <c r="A69" t="s">
        <v>201</v>
      </c>
      <c r="B69" s="20">
        <v>2294810</v>
      </c>
      <c r="C69" t="s">
        <v>202</v>
      </c>
    </row>
    <row r="70" spans="1:3" x14ac:dyDescent="0.35">
      <c r="A70" t="s">
        <v>203</v>
      </c>
      <c r="B70" s="20">
        <v>8392189</v>
      </c>
      <c r="C70" t="s">
        <v>204</v>
      </c>
    </row>
    <row r="71" spans="1:3" x14ac:dyDescent="0.35">
      <c r="A71" t="s">
        <v>205</v>
      </c>
      <c r="B71" s="20">
        <v>5035068</v>
      </c>
      <c r="C71" t="s">
        <v>206</v>
      </c>
    </row>
    <row r="72" spans="1:3" x14ac:dyDescent="0.35">
      <c r="A72" t="s">
        <v>207</v>
      </c>
      <c r="B72" s="20">
        <v>2393394</v>
      </c>
      <c r="C72" t="s">
        <v>208</v>
      </c>
    </row>
    <row r="73" spans="1:3" x14ac:dyDescent="0.35">
      <c r="A73" t="s">
        <v>209</v>
      </c>
      <c r="B73" s="20">
        <v>3671668</v>
      </c>
      <c r="C73" t="s">
        <v>210</v>
      </c>
    </row>
    <row r="74" spans="1:3" x14ac:dyDescent="0.35">
      <c r="A74" t="s">
        <v>211</v>
      </c>
      <c r="B74" s="20">
        <v>2080321</v>
      </c>
      <c r="C74" t="s">
        <v>212</v>
      </c>
    </row>
    <row r="75" spans="1:3" x14ac:dyDescent="0.35">
      <c r="A75" t="s">
        <v>213</v>
      </c>
      <c r="B75" s="20">
        <v>5122090</v>
      </c>
      <c r="C75" t="s">
        <v>214</v>
      </c>
    </row>
    <row r="76" spans="1:3" x14ac:dyDescent="0.35">
      <c r="A76" t="s">
        <v>215</v>
      </c>
      <c r="B76" s="20">
        <v>4497268</v>
      </c>
      <c r="C76" t="s">
        <v>216</v>
      </c>
    </row>
    <row r="77" spans="1:3" x14ac:dyDescent="0.35">
      <c r="A77" t="s">
        <v>217</v>
      </c>
      <c r="B77" s="20">
        <v>1198606</v>
      </c>
      <c r="C77" t="s">
        <v>218</v>
      </c>
    </row>
    <row r="78" spans="1:3" x14ac:dyDescent="0.35">
      <c r="A78" t="s">
        <v>219</v>
      </c>
      <c r="B78" s="20">
        <v>4054617</v>
      </c>
      <c r="C78" t="s">
        <v>220</v>
      </c>
    </row>
    <row r="79" spans="1:3" x14ac:dyDescent="0.35">
      <c r="A79" t="s">
        <v>32</v>
      </c>
      <c r="B79" s="20">
        <v>1517596</v>
      </c>
      <c r="C79" t="s">
        <v>221</v>
      </c>
    </row>
    <row r="80" spans="1:3" x14ac:dyDescent="0.35">
      <c r="A80" t="s">
        <v>222</v>
      </c>
      <c r="B80" s="20">
        <v>1137446</v>
      </c>
      <c r="C80" t="s">
        <v>223</v>
      </c>
    </row>
    <row r="81" spans="1:3" x14ac:dyDescent="0.35">
      <c r="A81" t="s">
        <v>224</v>
      </c>
      <c r="B81" s="20">
        <v>1152696</v>
      </c>
      <c r="C81" t="s">
        <v>225</v>
      </c>
    </row>
    <row r="82" spans="1:3" x14ac:dyDescent="0.35">
      <c r="A82" t="s">
        <v>226</v>
      </c>
      <c r="B82" s="20">
        <v>1381035</v>
      </c>
      <c r="C82" t="s">
        <v>227</v>
      </c>
    </row>
    <row r="83" spans="1:3" x14ac:dyDescent="0.35">
      <c r="A83" t="s">
        <v>228</v>
      </c>
      <c r="B83" s="20">
        <v>2282513</v>
      </c>
      <c r="C83" t="s">
        <v>229</v>
      </c>
    </row>
    <row r="84" spans="1:3" x14ac:dyDescent="0.35">
      <c r="A84" t="s">
        <v>230</v>
      </c>
      <c r="B84" s="20">
        <v>2233211</v>
      </c>
      <c r="C84" t="s">
        <v>231</v>
      </c>
    </row>
    <row r="85" spans="1:3" x14ac:dyDescent="0.35">
      <c r="A85" t="s">
        <v>232</v>
      </c>
      <c r="B85" s="20">
        <v>6355073</v>
      </c>
      <c r="C85" t="s">
        <v>233</v>
      </c>
    </row>
    <row r="86" spans="1:3" x14ac:dyDescent="0.35">
      <c r="A86" t="s">
        <v>234</v>
      </c>
      <c r="B86" s="20">
        <v>1185809</v>
      </c>
      <c r="C86" t="s">
        <v>235</v>
      </c>
    </row>
    <row r="87" spans="1:3" x14ac:dyDescent="0.35">
      <c r="A87" t="s">
        <v>236</v>
      </c>
      <c r="B87" s="20">
        <v>1157231</v>
      </c>
      <c r="C87" t="s">
        <v>237</v>
      </c>
    </row>
    <row r="88" spans="1:3" x14ac:dyDescent="0.35">
      <c r="A88" t="s">
        <v>238</v>
      </c>
      <c r="B88" s="20">
        <v>1919433</v>
      </c>
      <c r="C88" t="s">
        <v>239</v>
      </c>
    </row>
    <row r="89" spans="1:3" x14ac:dyDescent="0.35">
      <c r="A89" t="s">
        <v>240</v>
      </c>
      <c r="B89" s="20">
        <v>1405167</v>
      </c>
      <c r="C89" t="s">
        <v>241</v>
      </c>
    </row>
    <row r="90" spans="1:3" x14ac:dyDescent="0.35">
      <c r="A90" t="s">
        <v>242</v>
      </c>
      <c r="B90" s="20">
        <v>1568096</v>
      </c>
      <c r="C90" t="s">
        <v>243</v>
      </c>
    </row>
    <row r="91" spans="1:3" x14ac:dyDescent="0.35">
      <c r="A91" t="s">
        <v>244</v>
      </c>
      <c r="B91" s="20">
        <v>3685893</v>
      </c>
      <c r="C91" t="s">
        <v>245</v>
      </c>
    </row>
    <row r="92" spans="1:3" x14ac:dyDescent="0.35">
      <c r="A92" t="s">
        <v>246</v>
      </c>
      <c r="B92" s="20">
        <v>2313875</v>
      </c>
      <c r="C92" t="s">
        <v>247</v>
      </c>
    </row>
    <row r="93" spans="1:3" x14ac:dyDescent="0.35">
      <c r="A93" t="s">
        <v>248</v>
      </c>
      <c r="B93" s="20">
        <v>2357334</v>
      </c>
      <c r="C93" t="s">
        <v>249</v>
      </c>
    </row>
    <row r="94" spans="1:3" x14ac:dyDescent="0.35">
      <c r="A94" t="s">
        <v>250</v>
      </c>
      <c r="B94" s="20">
        <v>5364086</v>
      </c>
      <c r="C94" t="s">
        <v>251</v>
      </c>
    </row>
    <row r="95" spans="1:3" x14ac:dyDescent="0.35">
      <c r="A95" t="s">
        <v>252</v>
      </c>
      <c r="B95" s="20">
        <v>1706914</v>
      </c>
      <c r="C95" t="s">
        <v>253</v>
      </c>
    </row>
    <row r="96" spans="1:3" x14ac:dyDescent="0.35">
      <c r="A96" t="s">
        <v>254</v>
      </c>
      <c r="B96" s="20">
        <v>3485073</v>
      </c>
      <c r="C96" t="s">
        <v>255</v>
      </c>
    </row>
    <row r="97" spans="1:3" x14ac:dyDescent="0.35">
      <c r="A97" t="s">
        <v>256</v>
      </c>
      <c r="B97" s="20">
        <v>1207026</v>
      </c>
      <c r="C97" t="s">
        <v>257</v>
      </c>
    </row>
    <row r="98" spans="1:3" x14ac:dyDescent="0.35">
      <c r="A98" t="s">
        <v>258</v>
      </c>
      <c r="B98" s="20">
        <v>1952909</v>
      </c>
      <c r="C98" t="s">
        <v>259</v>
      </c>
    </row>
    <row r="99" spans="1:3" x14ac:dyDescent="0.35">
      <c r="A99" t="s">
        <v>260</v>
      </c>
      <c r="B99" s="20">
        <v>1354176</v>
      </c>
      <c r="C99" t="s">
        <v>261</v>
      </c>
    </row>
    <row r="100" spans="1:3" x14ac:dyDescent="0.35">
      <c r="A100" t="s">
        <v>262</v>
      </c>
      <c r="B100" s="20">
        <v>866118</v>
      </c>
      <c r="C100" t="s">
        <v>263</v>
      </c>
    </row>
    <row r="101" spans="1:3" x14ac:dyDescent="0.35">
      <c r="A101" t="s">
        <v>264</v>
      </c>
      <c r="B101" s="20">
        <v>1697214</v>
      </c>
      <c r="C101" t="s">
        <v>265</v>
      </c>
    </row>
    <row r="102" spans="1:3" x14ac:dyDescent="0.35">
      <c r="A102" t="s">
        <v>266</v>
      </c>
      <c r="B102" s="20">
        <v>1095342</v>
      </c>
      <c r="C102" t="s">
        <v>267</v>
      </c>
    </row>
    <row r="103" spans="1:3" x14ac:dyDescent="0.35">
      <c r="A103" t="s">
        <v>268</v>
      </c>
      <c r="B103" s="20">
        <v>1005031</v>
      </c>
      <c r="C103" t="s">
        <v>269</v>
      </c>
    </row>
    <row r="104" spans="1:3" x14ac:dyDescent="0.35">
      <c r="A104" t="s">
        <v>270</v>
      </c>
      <c r="B104" s="20">
        <v>1685628</v>
      </c>
      <c r="C104" t="s">
        <v>271</v>
      </c>
    </row>
    <row r="105" spans="1:3" x14ac:dyDescent="0.35">
      <c r="A105" t="s">
        <v>272</v>
      </c>
      <c r="B105" s="20">
        <v>2045957</v>
      </c>
      <c r="C105" t="s">
        <v>273</v>
      </c>
    </row>
    <row r="106" spans="1:3" x14ac:dyDescent="0.35">
      <c r="A106" t="s">
        <v>274</v>
      </c>
      <c r="B106" s="20">
        <v>206408</v>
      </c>
      <c r="C106" t="s">
        <v>275</v>
      </c>
    </row>
    <row r="107" spans="1:3" x14ac:dyDescent="0.35">
      <c r="A107" t="s">
        <v>276</v>
      </c>
      <c r="B107" s="20">
        <v>2003953</v>
      </c>
      <c r="C107" t="s">
        <v>277</v>
      </c>
    </row>
    <row r="108" spans="1:3" x14ac:dyDescent="0.35">
      <c r="A108" t="s">
        <v>278</v>
      </c>
      <c r="B108" s="20">
        <v>2810390</v>
      </c>
      <c r="C108" t="s">
        <v>279</v>
      </c>
    </row>
    <row r="109" spans="1:3" x14ac:dyDescent="0.35">
      <c r="A109" t="s">
        <v>280</v>
      </c>
      <c r="B109" s="20">
        <v>2319096</v>
      </c>
      <c r="C109" t="s">
        <v>281</v>
      </c>
    </row>
    <row r="110" spans="1:3" x14ac:dyDescent="0.35">
      <c r="A110" t="s">
        <v>282</v>
      </c>
      <c r="B110" s="20">
        <v>4114255</v>
      </c>
      <c r="C110" t="s">
        <v>283</v>
      </c>
    </row>
    <row r="111" spans="1:3" x14ac:dyDescent="0.35">
      <c r="A111" t="s">
        <v>284</v>
      </c>
      <c r="B111" s="20">
        <v>2119773</v>
      </c>
      <c r="C111" t="s">
        <v>285</v>
      </c>
    </row>
    <row r="112" spans="1:3" x14ac:dyDescent="0.35">
      <c r="A112" t="s">
        <v>286</v>
      </c>
      <c r="B112" s="20">
        <v>783918</v>
      </c>
      <c r="C112" t="s">
        <v>287</v>
      </c>
    </row>
    <row r="113" spans="1:3" x14ac:dyDescent="0.35">
      <c r="A113" t="s">
        <v>288</v>
      </c>
      <c r="B113" s="20">
        <v>1323667</v>
      </c>
      <c r="C113" t="s">
        <v>289</v>
      </c>
    </row>
    <row r="114" spans="1:3" x14ac:dyDescent="0.35">
      <c r="A114" t="s">
        <v>290</v>
      </c>
      <c r="B114" s="20">
        <v>3798383</v>
      </c>
      <c r="C114" t="s">
        <v>291</v>
      </c>
    </row>
    <row r="115" spans="1:3" x14ac:dyDescent="0.35">
      <c r="A115" t="s">
        <v>292</v>
      </c>
      <c r="B115" s="20">
        <v>1422048</v>
      </c>
      <c r="C115" t="s">
        <v>293</v>
      </c>
    </row>
    <row r="116" spans="1:3" x14ac:dyDescent="0.35">
      <c r="A116" t="s">
        <v>294</v>
      </c>
      <c r="B116" s="20">
        <v>1391959</v>
      </c>
      <c r="C116" t="s">
        <v>295</v>
      </c>
    </row>
    <row r="117" spans="1:3" x14ac:dyDescent="0.35">
      <c r="A117" t="s">
        <v>296</v>
      </c>
      <c r="B117" s="20">
        <v>1687191</v>
      </c>
      <c r="C117" t="s">
        <v>297</v>
      </c>
    </row>
    <row r="118" spans="1:3" x14ac:dyDescent="0.35">
      <c r="A118" t="s">
        <v>298</v>
      </c>
      <c r="B118" s="20">
        <v>1253167</v>
      </c>
      <c r="C118" t="s">
        <v>299</v>
      </c>
    </row>
    <row r="119" spans="1:3" x14ac:dyDescent="0.35">
      <c r="A119" t="s">
        <v>300</v>
      </c>
      <c r="B119" s="20">
        <v>2388693</v>
      </c>
      <c r="C119" t="s">
        <v>301</v>
      </c>
    </row>
    <row r="120" spans="1:3" x14ac:dyDescent="0.35">
      <c r="A120" t="s">
        <v>302</v>
      </c>
      <c r="B120" s="20">
        <v>1464343</v>
      </c>
      <c r="C120" t="s">
        <v>303</v>
      </c>
    </row>
    <row r="121" spans="1:3" x14ac:dyDescent="0.35">
      <c r="A121" t="s">
        <v>304</v>
      </c>
      <c r="B121" s="20">
        <v>5386737</v>
      </c>
      <c r="C121" t="s">
        <v>305</v>
      </c>
    </row>
    <row r="122" spans="1:3" x14ac:dyDescent="0.35">
      <c r="A122" t="s">
        <v>306</v>
      </c>
      <c r="B122" s="20">
        <v>1951557</v>
      </c>
      <c r="C122" t="s">
        <v>307</v>
      </c>
    </row>
    <row r="123" spans="1:3" x14ac:dyDescent="0.35">
      <c r="A123" t="s">
        <v>308</v>
      </c>
      <c r="B123" s="20">
        <v>1285467</v>
      </c>
      <c r="C123" t="s">
        <v>309</v>
      </c>
    </row>
    <row r="124" spans="1:3" x14ac:dyDescent="0.35">
      <c r="A124" t="s">
        <v>310</v>
      </c>
      <c r="B124" s="20">
        <v>2025591</v>
      </c>
      <c r="C124" t="s">
        <v>311</v>
      </c>
    </row>
    <row r="125" spans="1:3" x14ac:dyDescent="0.35">
      <c r="A125" t="s">
        <v>312</v>
      </c>
      <c r="B125" s="20">
        <v>4960045</v>
      </c>
      <c r="C125" t="s">
        <v>313</v>
      </c>
    </row>
    <row r="126" spans="1:3" x14ac:dyDescent="0.35">
      <c r="A126" t="s">
        <v>314</v>
      </c>
      <c r="B126" s="20">
        <v>2384328</v>
      </c>
      <c r="C126" t="s">
        <v>315</v>
      </c>
    </row>
    <row r="127" spans="1:3" x14ac:dyDescent="0.35">
      <c r="A127" t="s">
        <v>316</v>
      </c>
      <c r="B127" s="20">
        <v>6075177</v>
      </c>
      <c r="C127" t="s">
        <v>317</v>
      </c>
    </row>
    <row r="128" spans="1:3" x14ac:dyDescent="0.35">
      <c r="A128" t="s">
        <v>318</v>
      </c>
      <c r="B128" s="20">
        <v>1121284</v>
      </c>
      <c r="C128" t="s">
        <v>319</v>
      </c>
    </row>
    <row r="129" spans="1:3" x14ac:dyDescent="0.35">
      <c r="A129" t="s">
        <v>320</v>
      </c>
      <c r="B129" s="20">
        <v>1169909</v>
      </c>
      <c r="C129" t="s">
        <v>321</v>
      </c>
    </row>
    <row r="130" spans="1:3" x14ac:dyDescent="0.35">
      <c r="A130" t="s">
        <v>322</v>
      </c>
      <c r="B130" s="20">
        <v>1755097</v>
      </c>
      <c r="C130" t="s">
        <v>323</v>
      </c>
    </row>
    <row r="131" spans="1:3" x14ac:dyDescent="0.35">
      <c r="A131" t="s">
        <v>324</v>
      </c>
      <c r="B131" s="20">
        <v>1177567</v>
      </c>
      <c r="C131" t="s">
        <v>325</v>
      </c>
    </row>
    <row r="132" spans="1:3" x14ac:dyDescent="0.35">
      <c r="A132" t="s">
        <v>326</v>
      </c>
      <c r="B132" s="20">
        <v>994936</v>
      </c>
      <c r="C132" t="s">
        <v>327</v>
      </c>
    </row>
    <row r="133" spans="1:3" x14ac:dyDescent="0.35">
      <c r="A133" t="s">
        <v>328</v>
      </c>
      <c r="B133" s="20">
        <v>1260132</v>
      </c>
      <c r="C133" t="s">
        <v>329</v>
      </c>
    </row>
    <row r="134" spans="1:3" x14ac:dyDescent="0.35">
      <c r="A134" t="s">
        <v>330</v>
      </c>
      <c r="B134" s="20">
        <v>2227967</v>
      </c>
      <c r="C134" t="s">
        <v>331</v>
      </c>
    </row>
    <row r="135" spans="1:3" x14ac:dyDescent="0.35">
      <c r="A135" t="s">
        <v>332</v>
      </c>
      <c r="B135" s="20">
        <v>1438259</v>
      </c>
      <c r="C135" t="s">
        <v>333</v>
      </c>
    </row>
    <row r="136" spans="1:3" x14ac:dyDescent="0.35">
      <c r="A136" t="s">
        <v>334</v>
      </c>
      <c r="B136" s="20">
        <v>2507665</v>
      </c>
      <c r="C136" t="s">
        <v>335</v>
      </c>
    </row>
    <row r="137" spans="1:3" x14ac:dyDescent="0.35">
      <c r="A137" t="s">
        <v>336</v>
      </c>
      <c r="B137" s="20">
        <v>2177567</v>
      </c>
      <c r="C137" t="s">
        <v>337</v>
      </c>
    </row>
    <row r="138" spans="1:3" x14ac:dyDescent="0.35">
      <c r="A138" t="s">
        <v>338</v>
      </c>
      <c r="B138" s="20">
        <v>1655719</v>
      </c>
      <c r="C138" t="s">
        <v>339</v>
      </c>
    </row>
    <row r="139" spans="1:3" x14ac:dyDescent="0.35">
      <c r="A139" t="s">
        <v>340</v>
      </c>
      <c r="B139" s="20">
        <v>1973214</v>
      </c>
      <c r="C139" t="s">
        <v>341</v>
      </c>
    </row>
    <row r="140" spans="1:3" x14ac:dyDescent="0.35">
      <c r="A140" t="s">
        <v>342</v>
      </c>
      <c r="B140" s="20">
        <v>1252767</v>
      </c>
      <c r="C140" t="s">
        <v>343</v>
      </c>
    </row>
    <row r="141" spans="1:3" x14ac:dyDescent="0.35">
      <c r="A141" t="s">
        <v>344</v>
      </c>
      <c r="B141" s="20">
        <v>3398430</v>
      </c>
      <c r="C141" t="s">
        <v>345</v>
      </c>
    </row>
    <row r="142" spans="1:3" x14ac:dyDescent="0.35">
      <c r="A142" t="s">
        <v>346</v>
      </c>
      <c r="B142" s="20">
        <v>761782</v>
      </c>
      <c r="C142" t="s">
        <v>347</v>
      </c>
    </row>
    <row r="143" spans="1:3" x14ac:dyDescent="0.35">
      <c r="A143" t="s">
        <v>348</v>
      </c>
      <c r="B143" s="20">
        <v>2212835</v>
      </c>
      <c r="C143" t="s">
        <v>349</v>
      </c>
    </row>
    <row r="144" spans="1:3" x14ac:dyDescent="0.35">
      <c r="A144" t="s">
        <v>350</v>
      </c>
      <c r="B144" s="20">
        <v>5024000</v>
      </c>
      <c r="C144" t="s">
        <v>351</v>
      </c>
    </row>
    <row r="145" spans="1:3" x14ac:dyDescent="0.35">
      <c r="A145" t="s">
        <v>352</v>
      </c>
      <c r="B145" s="20">
        <v>2012305</v>
      </c>
      <c r="C145" t="s">
        <v>353</v>
      </c>
    </row>
    <row r="146" spans="1:3" x14ac:dyDescent="0.35">
      <c r="A146" t="s">
        <v>354</v>
      </c>
      <c r="B146" s="20">
        <v>1739737</v>
      </c>
      <c r="C146" t="s">
        <v>355</v>
      </c>
    </row>
    <row r="147" spans="1:3" x14ac:dyDescent="0.35">
      <c r="A147" t="s">
        <v>356</v>
      </c>
      <c r="B147" s="20">
        <v>2421506</v>
      </c>
      <c r="C147" t="s">
        <v>357</v>
      </c>
    </row>
    <row r="148" spans="1:3" x14ac:dyDescent="0.35">
      <c r="A148" t="s">
        <v>358</v>
      </c>
      <c r="B148" s="20">
        <v>2772576</v>
      </c>
      <c r="C148" t="s">
        <v>359</v>
      </c>
    </row>
    <row r="149" spans="1:3" x14ac:dyDescent="0.35">
      <c r="A149" t="s">
        <v>360</v>
      </c>
      <c r="B149" s="20">
        <v>724612</v>
      </c>
      <c r="C149" t="s">
        <v>361</v>
      </c>
    </row>
    <row r="150" spans="1:3" x14ac:dyDescent="0.35">
      <c r="A150" t="s">
        <v>362</v>
      </c>
      <c r="B150" s="20">
        <v>2738063</v>
      </c>
      <c r="C150" t="s">
        <v>363</v>
      </c>
    </row>
    <row r="151" spans="1:3" x14ac:dyDescent="0.35">
      <c r="A151" t="s">
        <v>364</v>
      </c>
      <c r="B151" s="20">
        <v>610750</v>
      </c>
      <c r="C151" t="s">
        <v>365</v>
      </c>
    </row>
    <row r="152" spans="1:3" x14ac:dyDescent="0.35">
      <c r="A152" t="s">
        <v>366</v>
      </c>
      <c r="B152" s="20">
        <v>2093393</v>
      </c>
      <c r="C152" t="s">
        <v>367</v>
      </c>
    </row>
    <row r="153" spans="1:3" x14ac:dyDescent="0.35">
      <c r="A153" t="s">
        <v>368</v>
      </c>
      <c r="B153" s="20">
        <v>3626617</v>
      </c>
      <c r="C153" t="s">
        <v>369</v>
      </c>
    </row>
    <row r="154" spans="1:3" x14ac:dyDescent="0.35">
      <c r="A154" t="s">
        <v>370</v>
      </c>
      <c r="B154" s="20">
        <v>1112947</v>
      </c>
      <c r="C154" t="s">
        <v>371</v>
      </c>
    </row>
    <row r="156" spans="1:3" x14ac:dyDescent="0.35">
      <c r="B156" s="20"/>
    </row>
    <row r="167" spans="1:1" x14ac:dyDescent="0.35">
      <c r="A167" t="s">
        <v>42</v>
      </c>
    </row>
    <row r="168" spans="1:1" x14ac:dyDescent="0.35">
      <c r="A168" t="s">
        <v>372</v>
      </c>
    </row>
    <row r="171" spans="1:1" x14ac:dyDescent="0.35">
      <c r="A171" t="s">
        <v>45</v>
      </c>
    </row>
    <row r="172" spans="1:1" x14ac:dyDescent="0.35">
      <c r="A172" t="s">
        <v>47</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35">
      <c r="A2" t="s">
        <v>381</v>
      </c>
      <c r="B2">
        <v>1</v>
      </c>
      <c r="C2">
        <v>1</v>
      </c>
      <c r="D2">
        <v>1</v>
      </c>
      <c r="E2">
        <v>1</v>
      </c>
      <c r="F2">
        <v>2</v>
      </c>
      <c r="G2">
        <v>1</v>
      </c>
      <c r="H2">
        <v>2</v>
      </c>
      <c r="I2">
        <v>3</v>
      </c>
      <c r="J2">
        <v>4</v>
      </c>
      <c r="K2">
        <v>5</v>
      </c>
      <c r="L2">
        <v>6</v>
      </c>
      <c r="M2">
        <v>7</v>
      </c>
      <c r="N2">
        <v>8</v>
      </c>
      <c r="O2">
        <v>1</v>
      </c>
      <c r="P2">
        <v>2</v>
      </c>
      <c r="Q2">
        <v>1</v>
      </c>
      <c r="R2" s="27">
        <v>2</v>
      </c>
    </row>
    <row r="3" spans="1:18" x14ac:dyDescent="0.3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35">
      <c r="A5" t="s">
        <v>401</v>
      </c>
      <c r="B5" t="str">
        <f>IF(ISBLANK('Spend return'!B18),"BLANK",'Spend return'!B18)</f>
        <v>Medway</v>
      </c>
      <c r="C5" t="str">
        <f>IF(ISBLANK('Spend return'!B18),"BLANK",INDEX('LA Allocations'!$C$2:$C$154,MATCH('Spend return'!B18,'LA Allocations'!$A$2:$A$154,0)))</f>
        <v>E06000035</v>
      </c>
      <c r="D5">
        <f>IF(ISBLANK('Spend return'!B19),"BLANK",'Spend return'!B19)</f>
        <v>1517596</v>
      </c>
      <c r="E5" t="str">
        <f>IF(ISBLANK('Spend return'!B24),"BLANK",'Spend return'!B24)</f>
        <v>Jackie Brown</v>
      </c>
      <c r="F5" t="str">
        <f>IF(ISBLANK('Spend return'!B25),"BLANK",'Spend return'!B25)</f>
        <v>jackie.brown@medway.gov.uk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758798</v>
      </c>
      <c r="L5">
        <f>IF(ISBLANK('Spend return'!B43),"BLANK",'Spend return'!B43)</f>
        <v>0</v>
      </c>
      <c r="M5">
        <f>IF(ISBLANK('Spend return'!B44),"BLANK",'Spend return'!B44)</f>
        <v>758798</v>
      </c>
      <c r="N5">
        <f>IF(ISBLANK('Spend return'!B45),"BLANK",'Spend return'!B45)</f>
        <v>1517596</v>
      </c>
      <c r="O5" t="str">
        <f>IF(ISBLANK('Qualitative report'!A19),"BLANK",'Qualitative report'!A19)</f>
        <v xml:space="preserve">The availability and capacity within the local market to meet the care and support needs of residents is a key challenge expected to further increase during the winter period. 
Medway Council will use £758,798 of this funding on increasing fee rates paid to Adult Social Care providers and to address already committed spend and cover a proportion of the budget gap. Medway Council spent £5.5m on uplifts for providers for the financial year 2023/24. As is well documented, providers face significant financial pressures relating to the cost-of-living crisis and record inflation levels. For this reason, this year’s uplift was the most significant fee uplift award by the Council in recent years. Failure to provide this level of uplift would have resulted in a reduction of accessible local capacity.
Despite this the council continues to face budget pressures resulting from provider fee uplift request. Against the backdrop of limited capacity, the council continues to engage with providers in relation to stainability to ensure appropriate financial support is provided to the local market to safeguard viability. Additional budget pressures are being experienced as a result of this continued engagement. In addition, increasing demand for mental health services and an increased costs for transforming care patients are further exacerbating these pressures. Where pressure in the market is most extreme the council is experiencing further funding pressures to secure access to services. 
We expect increasing fund rates will open access to parts of the market previously inaccessible resulting in an increase of accessible service (such as care homes beds reserved for private fee payers).
Though the payment of appropriate and sustainable provider fee rates the council is ensuring the availability of local services for the residents of Medway, avoiding the knock-on effects a lack of service provision would bring and enabling provider to invest in their workforce and improve workforce retention. 
Whilst ensuring the payment of sustainable fee rates is directly linked to reducing Adult Social Care waiting times, the Council intends to use £758,798 to reduce waiting lists for Care Act Assessments, including Reviews and Carers Assessments.  This will be managed by increasing resource and the use of overtime.  Reduction in waiting lists will ensure that appropriate levels of care or support are in place and reduce the risk of admission to hospital.  
</v>
      </c>
      <c r="P5" t="str">
        <f>IF(ISBLANK('Qualitative report'!A23),"BLANK",'Qualitative report'!A23)</f>
        <v xml:space="preserve">A core element of the NHS Winter Plan 23/24 directly picks up on ‘Community Bed Productivity and Flow’, which through internal hospital efficiencies will bring forward the discharging process. Without access to the appropriate Adult Social Care discharge destinations (care home beds, homecare capacity) this action would fail. In bringing forward a patients discharge; we expect to see an increase in the amount of time spent by residents spent within an adult social care setting.  
Medway Council continues to work and engage with the local market to ensure access to the range of services required by Adult Social Care. This funding, and the way it will be used by the council is key to this objective. Maintaining a sustainable, vibrant local adult social care market not only ensures hospital discharge delays are avoided, but also ensures suitable services are available to avoid hospital admission. 
On a Local Level the Medway and Swale HCP Winter Plan identifies the potential need for additional flexible discharge capacity and additional pathway 3 capacity, which inline with the NHS Winter Plan around defied roles and responsibilities for system partners, are being actioned by Medway Council to secure the availability of services and success of these measures. 
Currently people are waiting in the community for care act assessments and there is a significant risk that their care needs will increase  and they may end up being admitted to hospital, particularly if unpaid Carer relationships break down.  The reduction in Care Act assessment waiting lists supports the plan in reducing admissions to hospital by ensuring that people have appropriate levels of care, support and assistive technology in place.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3110EBBC07F4448AD01E37A71852F3" ma:contentTypeVersion="14" ma:contentTypeDescription="Create a new document." ma:contentTypeScope="" ma:versionID="2fc22c2533b2af0e146451e6302abbe1">
  <xsd:schema xmlns:xsd="http://www.w3.org/2001/XMLSchema" xmlns:xs="http://www.w3.org/2001/XMLSchema" xmlns:p="http://schemas.microsoft.com/office/2006/metadata/properties" xmlns:ns2="4fd9926b-14c8-4305-b4b2-751e3118cddb" xmlns:ns3="b669ff75-6c8d-407c-9722-5a9c635ec69a" targetNamespace="http://schemas.microsoft.com/office/2006/metadata/properties" ma:root="true" ma:fieldsID="6c4701543bd83599e983ae748a80f068" ns2:_="" ns3:_="">
    <xsd:import namespace="4fd9926b-14c8-4305-b4b2-751e3118cddb"/>
    <xsd:import namespace="b669ff75-6c8d-407c-9722-5a9c635ec6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9926b-14c8-4305-b4b2-751e3118cd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69303b9-df6d-4b7f-9ad0-59a49bf3f0e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9ff75-6c8d-407c-9722-5a9c635ec6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1298caa-091a-4441-b788-fda864e1c702}" ma:internalName="TaxCatchAll" ma:showField="CatchAllData" ma:web="b669ff75-6c8d-407c-9722-5a9c635ec6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fd9926b-14c8-4305-b4b2-751e3118cddb">
      <Terms xmlns="http://schemas.microsoft.com/office/infopath/2007/PartnerControls"/>
    </lcf76f155ced4ddcb4097134ff3c332f>
    <TaxCatchAll xmlns="b669ff75-6c8d-407c-9722-5a9c635ec69a" xsi:nil="true"/>
    <SharedWithUsers xmlns="b669ff75-6c8d-407c-9722-5a9c635ec69a">
      <UserInfo>
        <DisplayName>rye, jack</DisplayName>
        <AccountId>15</AccountId>
        <AccountType/>
      </UserInfo>
      <UserInfo>
        <DisplayName>reynolds, david</DisplayName>
        <AccountId>14</AccountId>
        <AccountType/>
      </UserInfo>
      <UserInfo>
        <DisplayName>irving, su</DisplayName>
        <AccountId>28</AccountId>
        <AccountType/>
      </UserInfo>
      <UserInfo>
        <DisplayName>salinsile, samiat</DisplayName>
        <AccountId>9</AccountId>
        <AccountType/>
      </UserInfo>
      <UserInfo>
        <DisplayName>brown, jackie</DisplayName>
        <AccountId>21</AccountId>
        <AccountType/>
      </UserInfo>
      <UserInfo>
        <DisplayName>durkin, katey</DisplayName>
        <AccountId>46</AccountId>
        <AccountType/>
      </UserInfo>
    </SharedWithUsers>
  </documentManagement>
</p:properties>
</file>

<file path=customXml/itemProps1.xml><?xml version="1.0" encoding="utf-8"?>
<ds:datastoreItem xmlns:ds="http://schemas.openxmlformats.org/officeDocument/2006/customXml" ds:itemID="{1F8812C9-728A-4E31-BB70-AEEC4F8D6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d9926b-14c8-4305-b4b2-751e3118cddb"/>
    <ds:schemaRef ds:uri="b669ff75-6c8d-407c-9722-5a9c635ec6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purl.org/dc/terms/"/>
    <ds:schemaRef ds:uri="http://www.w3.org/XML/1998/namespace"/>
    <ds:schemaRef ds:uri="http://purl.org/dc/dcmitype/"/>
    <ds:schemaRef ds:uri="http://purl.org/dc/elements/1.1/"/>
    <ds:schemaRef ds:uri="b669ff75-6c8d-407c-9722-5a9c635ec69a"/>
    <ds:schemaRef ds:uri="http://schemas.microsoft.com/office/2006/documentManagement/types"/>
    <ds:schemaRef ds:uri="http://schemas.microsoft.com/office/infopath/2007/PartnerControls"/>
    <ds:schemaRef ds:uri="http://schemas.openxmlformats.org/package/2006/metadata/core-properties"/>
    <ds:schemaRef ds:uri="4fd9926b-14c8-4305-b4b2-751e3118cddb"/>
  </ds:schemaRefs>
</ds:datastoreItem>
</file>

<file path=docMetadata/LabelInfo.xml><?xml version="1.0" encoding="utf-8"?>
<clbl:labelList xmlns:clbl="http://schemas.microsoft.com/office/2020/mipLabelMetadata">
  <clbl:label id="{64ef0445-a889-4c68-a950-80da759cafea}" enabled="1" method="Privileged" siteId="{68503e93-3ce7-4a22-bfc5-ffee421a1f5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2023-09-28T18:34:07Z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0x010100333110EBBC07F4448AD01E37A71852F3</vt:lpwstr>
  </property>
  <property fmtid="{D5CDD505-2E9C-101B-9397-08002B2CF9AE}" pid="3" name="MediaServiceImageTags">
    <vt:lpwstr/>
  </property>
  <property fmtid="{D5CDD505-2E9C-101B-9397-08002B2CF9AE}" pid="4" name="TaxCatchAll">
    <vt:lpwstr/>
  </property>
</Properties>
</file>