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BC0B334C-C339-497D-A3F6-E21D7AB8AE24}" xr6:coauthVersionLast="47" xr6:coauthVersionMax="47" xr10:uidLastSave="{00000000-0000-0000-0000-000000000000}"/>
  <bookViews>
    <workbookView xWindow="22932" yWindow="-108" windowWidth="30936" windowHeight="16896"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<sst xmlns="http://schemas.openxmlformats.org/spreadsheetml/2006/main" count="428" uniqueCount="404">
  <si>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</si>
  <si>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</si>
  <si>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</si>
  <si>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</si>
  <si>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</si>
  <si>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</si>
  <si>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</si>
  <si>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</si>
  <si>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</si>
  <si>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</si>
  <si>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</si>
  <si>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</si>
  <si>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</si>
  <si>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</si>
  <si>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</si>
  <si>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</si>
  <si>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</si>
  <si>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</si>
  <si>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</si>
  <si>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</si>
  <si>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</si>
  <si>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</si>
  <si>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</si>
  <si>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</si>
  <si>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</si>
  <si>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</si>
  <si>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</si>
  <si>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</si>
  <si>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</si>
  <si>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</si>
  <si>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</si>
  <si>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</si>
  <si>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</si>
  <si>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</si>
  <si>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</si>
  <si>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</si>
  <si>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</si>
  <si>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</si>
  <si>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</si>
  <si>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</si>
  <si>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</si>
  <si>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</si>
  <si>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</si>
  <si>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</si>
  <si>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</si>
  <si>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</si>
  <si>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</si>
  <si>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</si>
  <si>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</si>
  <si>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</si>
  <si>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</si>
  <si>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</si>
  <si>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</si>
  <si>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</si>
  <si>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</si>
  <si>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</si>
  <si>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</si>
  <si>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</si>
  <si>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</si>
  <si>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</si>
  <si>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</si>
  <si>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</si>
  <si>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</si>
  <si>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</si>
  <si>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</si>
  <si>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</si>
  <si>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</si>
  <si>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</si>
  <si>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</si>
  <si>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</si>
  <si>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</si>
  <si>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</si>
  <si>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</si>
  <si>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</si>
  <si>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</si>
  <si>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</si>
  <si>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</si>
  <si>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</si>
  <si>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</si>
  <si>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</si>
  <si>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</si>
  <si>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</si>
  <si>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</si>
  <si>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</si>
  <si>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</si>
  <si>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</si>
  <si>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</si>
  <si>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</si>
  <si>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</si>
  <si>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</si>
  <si>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</si>
  <si>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</si>
  <si>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</si>
  <si>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</si>
  <si>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</si>
  <si>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</si>
  <si>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</si>
  <si>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</si>
  <si>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</si>
  <si>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</si>
  <si>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</si>
  <si>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</si>
  <si>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</si>
  <si>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</si>
  <si>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</si>
  <si>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</si>
  <si>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</si>
  <si>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</si>
  <si>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</si>
  <si>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</si>
  <si>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</si>
  <si>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</si>
  <si>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</si>
  <si>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</si>
  <si>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</si>
  <si>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</si>
  <si>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</si>
  <si>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</si>
  <si>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</si>
  <si>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</si>
  <si>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</si>
  <si>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</si>
  <si>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</si>
  <si>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</si>
  <si>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</si>
  <si>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</si>
  <si>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</si>
  <si>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</si>
  <si>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</si>
  <si>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</si>
  <si>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</si>
  <si>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</si>
  <si>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</si>
  <si>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</si>
  <si>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</si>
  <si>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</si>
  <si>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</si>
  <si>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</si>
  <si>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</si>
  <si>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</si>
  <si>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</si>
  <si>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</si>
  <si>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</si>
  <si>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</si>
  <si>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</si>
  <si>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</si>
  <si>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</si>
  <si>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</si>
  <si>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</si>
  <si>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</si>
  <si>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</si>
  <si>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</si>
  <si>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</si>
  <si>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</si>
  <si>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</si>
  <si>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</si>
  <si>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</si>
  <si>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</si>
  <si>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</si>
  <si>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</si>
  <si>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</si>
  <si>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</si>
  <si>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</si>
  <si>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</si>
  <si>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</si>
  <si>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</si>
  <si>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</si>
  <si>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</si>
  <si>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</si>
  <si>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</si>
  <si>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</si>
  <si>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</si>
  <si>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</si>
  <si>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</si>
  <si>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</si>
  <si>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</si>
  <si>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</si>
  <si>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</si>
  <si>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</si>
  <si>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</si>
  <si>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</si>
  <si>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</si>
  <si>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</si>
  <si>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</si>
  <si>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</si>
  <si>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</si>
  <si>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</si>
  <si>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</si>
  <si>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</si>
  <si>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</si>
  <si>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</si>
  <si>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</si>
  <si>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</si>
  <si>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</si>
  <si>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</si>
  <si>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</si>
  <si>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</si>
  <si>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</si>
  <si>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</si>
  <si>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</si>
  <si>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</si>
  <si>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</si>
  <si>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</si>
  <si>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</si>
  <si>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</si>
  <si>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</si>
  <si>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</si>
  <si>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</si>
  <si>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</si>
  <si>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</si>
  <si>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</si>
  <si>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</si>
  <si>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</si>
  <si>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</si>
  <si>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</si>
  <si>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</si>
  <si>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</si>
  <si>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</si>
  <si>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</si>
  <si>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</si>
  <si>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</si>
  <si>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</si>
  <si>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</si>
  <si>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</si>
  <si>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</si>
  <si>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</si>
  <si>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</si>
  <si>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</si>
  <si>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</si>
  <si>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</si>
  <si>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</si>
  <si>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</si>
  <si>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</si>
  <si>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</si>
  <si>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</si>
  <si>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</si>
  <si>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</si>
  <si>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</si>
  <si>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</si>
  <si>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</si>
  <si>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</si>
  <si>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</si>
  <si>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</si>
  <si>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</si>
  <si>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</si>
  <si>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</si>
  <si>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</si>
  <si>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</si>
  <si>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</si>
  <si>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</si>
  <si>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</si>
  <si>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</si>
  <si>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</si>
  <si>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</si>
  <si>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</si>
  <si>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</si>
  <si>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</si>
  <si>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</si>
  <si>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</si>
  <si>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</si>
  <si>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</si>
  <si>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</si>
  <si>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</si>
  <si>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</si>
  <si>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</si>
  <si>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</si>
  <si>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</si>
  <si>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</si>
  <si>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</si>
  <si>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</si>
  <si>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</si>
  <si>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</si>
  <si>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</si>
  <si>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</si>
  <si>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</si>
  <si>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</si>
  <si>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</si>
  <si>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</si>
  <si>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</si>
  <si>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</si>
  <si>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</si>
  <si>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</si>
  <si>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</si>
  <si>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</si>
  <si>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</si>
  <si>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</si>
  <si>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</si>
  <si>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</si>
  <si>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</si>
  <si>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</si>
  <si>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</si>
  <si>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</si>
  <si>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</si>
  <si>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</si>
  <si>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</si>
  <si>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</si>
  <si>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</si>
  <si>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</si>
  <si>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</si>
  <si>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</si>
  <si>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</si>
  <si>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</si>
  <si>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</si>
  <si>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</si>
  <si>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</si>
  <si>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</si>
  <si>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</si>
  <si>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</si>
  <si>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</si>
  <si>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</si>
  <si>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</si>
  <si>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</si>
  <si>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</si>
  <si>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</si>
  <si>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</si>
  <si>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</si>
  <si>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</si>
  <si>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</si>
  <si>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</si>
  <si>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</si>
  <si>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</si>
  <si>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</si>
  <si>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</si>
  <si>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</si>
  <si>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</si>
  <si>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</si>
  <si>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</si>
  <si>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</si>
  <si>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</si>
  <si>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</si>
  <si>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</si>
  <si>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</si>
  <si>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</si>
  <si>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</si>
  <si>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</si>
  <si>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</si>
  <si>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</si>
  <si>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</si>
  <si>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</si>
  <si>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</si>
  <si>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</si>
  <si>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</si>
  <si>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</si>
  <si>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</si>
  <si>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</si>
  <si>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</si>
  <si>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</si>
  <si>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</si>
  <si>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</si>
  <si>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</si>
  <si>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</si>
  <si>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</si>
  <si>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</si>
  <si>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</si>
  <si>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</si>
  <si>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</si>
  <si>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</si>
  <si>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</si>
  <si>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</si>
  <si>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</si>
  <si>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</si>
  <si>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</si>
  <si>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</si>
  <si>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</si>
  <si>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</si>
  <si>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</si>
  <si>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</si>
  <si>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</si>
  <si>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</si>
  <si>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</si>
  <si>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</si>
  <si>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</si>
  <si>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</si>
  <si>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</si>
  <si>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</si>
  <si>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</si>
  <si>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</si>
  <si>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</si>
  <si>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</si>
  <si>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</si>
  <si>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</si>
  <si>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</si>
  <si>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</si>
  <si>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</si>
  <si>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</si>
  <si>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</si>
  <si>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</si>
  <si>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</si>
  <si>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</si>
  <si>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</si>
  <si>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</si>
  <si>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</si>
  <si>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</si>
  <si>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</si>
  <si>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</si>
  <si>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</si>
  <si>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</si>
  <si>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</si>
  <si>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</si>
  <si>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</si>
  <si>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David Maxey</t>
  </si>
  <si>
    <t>david.maxey@eastriding.gov.uk</t>
  </si>
  <si>
    <t xml:space="preserve">The East Riding winter plan has been developed with a collaborative approach with place partners, including the VCSE. The plan is aligned to the high impact change model and the NHS and adult social care winter letters. The East Riding place strategic approach being to design and implement diversionary pathways away from the acute/urgent and emergency care attendance, and support flow through a home first model which maximises community assets through integrated intermediate care. Across Hull and East Riding we are designing and implementing a new discharge to assess operating model through a long term transformation partnership between the local authorities, acute and community NHS providers and the ICB.
Workforce (MSIF) funding provides an opportunity to support our key priorities through the UEC board, transfer of care board and East Riding health and care committee. The allocation has been considered as part of a wider programme including the better care fund, iBCF and discharge funding to maximise the impact across the system.
The workforce funding will be used to ensure that people receive the right care, in the right time, in the right place. This includes the commissioning of complex care and support to ensure timely discharge and prevent unnecessary admissions. </t>
  </si>
  <si>
    <t>The council’s capacity plan, submitted earlier in the year, highlighted an oversupply of homes who offered support only to people who do not have complex needs. Placements for people with more complex needs are more difficult to find and capacity is variable across the council’s area. This is particularly the case for those with complex dementia and learning disabilities.
The council’s ambition is to maximise people’s independence for as long as possible to enable them to remain at home for longer. When people require support in a residential setting, they are likely to have more complex needs than has been the case in the past.
An on-going project is finalising projections of the future demand for complex placements, but it is clear that the council has demand for an increase in homes which are able to support more complex residents.
One of the challenges highlighted in feedback from the sector is that the council’s fee structure does not reflect the increasing costs of caring for residents who require a greater level of support. In addition, a significant number of providers have approached the council requesting significant fee uplifts following reviews of their costings following the pandemic.
The council follows a robust process to ensure that fees represent value for money but recognises that there is an increasing cost to the delivery of quality care. The additional funding will assist the council to increase fees associated with the care of those people who need enhanced and specialist support. This is will ensure continuity for existing placements in which care is of good quality and begin to increase capacity in the market to support those requiring enhanced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</si>
</sst>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7" zoomScaleNormal="100" workbookViewId="0">
      <selection activeCell="A16" sqref="A16"/>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1" workbookViewId="0">
      <selection activeCell="B13" sqref="B13"/>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61</v>
      </c>
    </row>
    <row r="19" spans="1:11" ht="15.5" x14ac:dyDescent="0.35">
      <c r="A19" s="7" t="s">
        <v>9</v>
      </c>
      <c r="B19" s="9">
        <f>IFERROR(INDEX('LA Allocations'!B2:B154,MATCH('Spend return'!B18,'LA Allocations'!A2:A154,0)),"")</f>
        <v>2199077</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186</v>
      </c>
    </row>
    <row r="40" spans="1:3" ht="15.5" x14ac:dyDescent="0.35">
      <c r="A40" s="4" t="s">
        <v>391</v>
      </c>
    </row>
    <row r="41" spans="1:3" ht="15.5" x14ac:dyDescent="0.35">
      <c r="A41" s="6" t="s">
        <v>7</v>
      </c>
      <c r="B41" s="6" t="s">
        <v>8</v>
      </c>
    </row>
    <row r="42" spans="1:3" ht="15.5" x14ac:dyDescent="0.35">
      <c r="A42" s="7" t="s">
        <v>191</v>
      </c>
      <c r="B42" s="16">
        <v>2199077</v>
      </c>
      <c r="C42" s="46" t="str">
        <f>IF(AND(B42&gt;0,B35="No - we are not targeting this area"),"Warning: local authority has reported spend in area that they are not targeting.","")</f>
        <v/>
      </c>
    </row>
    <row r="43" spans="1:3" ht="15.5" x14ac:dyDescent="0.35">
      <c r="A43" s="7" t="s">
        <v>16</v>
      </c>
      <c r="B43" s="16">
        <v>0</v>
      </c>
      <c r="C43" s="46" t="str">
        <f>IF(AND(B43&gt;0,B36="No - we are not targeting this area"),"Warning: local authority has reported spend in area that they are not targeting.","")</f>
        <v/>
      </c>
    </row>
    <row r="44" spans="1:3" ht="15.5" x14ac:dyDescent="0.35">
      <c r="A44" s="7" t="s">
        <v>192</v>
      </c>
      <c r="B44" s="16">
        <v>0</v>
      </c>
      <c r="C44" s="46" t="str">
        <f>IF(AND(B44&gt;0,B37="No - we are not targeting this area"),"Warning: local authority has reported spend in area that they are not targeting.","")</f>
        <v/>
      </c>
    </row>
    <row r="45" spans="1:3" ht="15.5" x14ac:dyDescent="0.35">
      <c r="A45" s="17" t="s">
        <v>15</v>
      </c>
      <c r="B45" s="9">
        <f>IFERROR(SUM(B42:B44),"")</f>
        <v>2199077</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0" workbookViewId="0">
      <selection activeCell="A19" sqref="A19"/>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403</v>
      </c>
    </row>
    <row r="22" spans="1:16" ht="15.5" x14ac:dyDescent="0.35">
      <c r="A22" s="4" t="s">
        <v>188</v>
      </c>
    </row>
    <row r="23" spans="1:16" ht="360" customHeight="1" x14ac:dyDescent="0.35">
      <c r="A23" s="21" t="s">
        <v>402</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East Riding of Yorkshire</v>
      </c>
      <c r="C5" t="str">
        <f>IF(ISBLANK('Spend return'!B18),"BLANK",INDEX('LA Allocations'!$C$2:$C$154,MATCH('Spend return'!B18,'LA Allocations'!$A$2:$A$154,0)))</f>
        <v>E06000011</v>
      </c>
      <c r="D5">
        <f>IF(ISBLANK('Spend return'!B19),"BLANK",'Spend return'!B19)</f>
        <v>2199077</v>
      </c>
      <c r="E5" t="str">
        <f>IF(ISBLANK('Spend return'!B24),"BLANK",'Spend return'!B24)</f>
        <v>David Maxey</v>
      </c>
      <c r="F5" t="str">
        <f>IF(ISBLANK('Spend return'!B25),"BLANK",'Spend return'!B25)</f>
        <v>david.maxey@eastriding.gov.uk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2199077</v>
      </c>
      <c r="L5">
        <f>IF(ISBLANK('Spend return'!B43),"BLANK",'Spend return'!B43)</f>
        <v>0</v>
      </c>
      <c r="M5">
        <f>IF(ISBLANK('Spend return'!B44),"BLANK",'Spend return'!B44)</f>
        <v>0</v>
      </c>
      <c r="N5">
        <f>IF(ISBLANK('Spend return'!B45),"BLANK",'Spend return'!B45)</f>
        <v>2199077</v>
      </c>
      <c r="O5" t="str">
        <f>IF(ISBLANK('Qualitative report'!A19),"BLANK",'Qualitative report'!A19)</f>
        <v>The council’s capacity plan, submitted earlier in the year, highlighted an oversupply of homes who offered support only to people who do not have complex needs. Placements for people with more complex needs are more difficult to find and capacity is variable across the council’s area. This is particularly the case for those with complex dementia and learning disabilities.
The council’s ambition is to maximise people’s independence for as long as possible to enable them to remain at home for longer. When people require support in a residential setting, they are likely to have more complex needs than has been the case in the past.
An on-going project is finalising projections of the future demand for complex placements, but it is clear that the council has demand for an increase in homes which are able to support more complex residents.
One of the challenges highlighted in feedback from the sector is that the council’s fee structure does not reflect the increasing costs of caring for residents who require a greater level of support. In addition, a significant number of providers have approached the council requesting significant fee uplifts following reviews of their costings following the pandemic.
The council follows a robust process to ensure that fees represent value for money but recognises that there is an increasing cost to the delivery of quality care. The additional funding will assist the council to increase fees associated with the care of those people who need enhanced and specialist support. This is will ensure continuity for existing placements in which care is of good quality and begin to increase capacity in the market to support those requiring enhanced support.</v>
      </c>
      <c r="P5" t="str">
        <f>IF(ISBLANK('Qualitative report'!A23),"BLANK",'Qualitative report'!A23)</f>
        <v xml:space="preserve">The East Riding winter plan has been developed with a collaborative approach with place partners, including the VCSE. The plan is aligned to the high impact change model and the NHS and adult social care winter letters. The East Riding place strategic approach being to design and implement diversionary pathways away from the acute/urgent and emergency care attendance, and support flow through a home first model which maximises community assets through integrated intermediate care. Across Hull and East Riding we are designing and implementing a new discharge to assess operating model through a long term transformation partnership between the local authorities, acute and community NHS providers and the ICB.
Workforce (MSIF) funding provides an opportunity to support our key priorities through the UEC board, transfer of care board and East Riding health and care committee. The allocation has been considered as part of a wider programme including the better care fund, iBCF and discharge funding to maximise the impact across the system.
The workforce funding will be used to ensure that people receive the right care, in the right time, in the right place. This includes the commissioning of complex care and support to ensure timely discharge and prevent unnecessary admissions.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2023-10-20T08:01:20Z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2a4828c0-bf9e-487a-a999-4cc0afddd2a0_Enabled">
    <vt:lpwstr>true</vt:lpwstr>
  </property>
  <property fmtid="{D5CDD505-2E9C-101B-9397-08002B2CF9AE}" pid="6" name="MSIP_Label_2a4828c0-bf9e-487a-a999-4cc0afddd2a0_SetDate">
    <vt:lpwstr>2023-09-26T13:05:55Z</vt:lpwstr>
  </property>
  <property fmtid="{D5CDD505-2E9C-101B-9397-08002B2CF9AE}" pid="7" name="MSIP_Label_2a4828c0-bf9e-487a-a999-4cc0afddd2a0_Method">
    <vt:lpwstr>Privileged</vt:lpwstr>
  </property>
  <property fmtid="{D5CDD505-2E9C-101B-9397-08002B2CF9AE}" pid="8" name="MSIP_Label_2a4828c0-bf9e-487a-a999-4cc0afddd2a0_Name">
    <vt:lpwstr>Not Sensitive</vt:lpwstr>
  </property>
  <property fmtid="{D5CDD505-2E9C-101B-9397-08002B2CF9AE}" pid="9" name="MSIP_Label_2a4828c0-bf9e-487a-a999-4cc0afddd2a0_SiteId">
    <vt:lpwstr>351368d1-9b5a-4c8b-ac76-f39b4c7dd76c</vt:lpwstr>
  </property>
  <property fmtid="{D5CDD505-2E9C-101B-9397-08002B2CF9AE}" pid="10" name="MSIP_Label_2a4828c0-bf9e-487a-a999-4cc0afddd2a0_ActionId">
    <vt:lpwstr>701bfc5c-0be6-496d-b69a-001cf74ce21b</vt:lpwstr>
  </property>
  <property fmtid="{D5CDD505-2E9C-101B-9397-08002B2CF9AE}" pid="11" name="MSIP_Label_2a4828c0-bf9e-487a-a999-4cc0afddd2a0_ContentBits">
    <vt:lpwstr>0</vt:lpwstr>
  </property>
</Properties>
</file>