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283A9D9B-9791-4AFA-A134-B4ABD4CE45A5}" xr6:coauthVersionLast="47" xr6:coauthVersionMax="47" xr10:uidLastSave="{00000000-0000-0000-0000-000000000000}"/>
  <bookViews>
    <workbookView xWindow="-110" yWindow="-110" windowWidth="19420" windowHeight="1042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<sst xmlns="http://schemas.openxmlformats.org/spreadsheetml/2006/main" count="426" uniqueCount="402">
  <si>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</si>
  <si>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</si>
  <si>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</si>
  <si>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</si>
  <si>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</si>
  <si>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</si>
  <si>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</si>
  <si>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</si>
  <si>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</si>
  <si>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</si>
  <si>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</si>
  <si>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</si>
  <si>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</si>
  <si>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</si>
  <si>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</si>
  <si>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</si>
  <si>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</si>
  <si>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</si>
  <si>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</si>
  <si>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</si>
  <si>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</si>
  <si>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</si>
  <si>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</si>
  <si>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</si>
  <si>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</si>
  <si>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</si>
  <si>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</si>
  <si>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</si>
  <si>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</si>
  <si>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</si>
  <si>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</si>
  <si>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</si>
  <si>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</si>
  <si>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</si>
  <si>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</si>
  <si>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</si>
  <si>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</si>
  <si>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</si>
  <si>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</si>
  <si>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</si>
  <si>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</si>
  <si>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</si>
  <si>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</si>
  <si>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</si>
  <si>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</si>
  <si>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</si>
  <si>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</si>
  <si>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</si>
  <si>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</si>
  <si>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</si>
  <si>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</si>
  <si>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</si>
  <si>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</si>
  <si>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</si>
  <si>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</si>
  <si>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</si>
  <si>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</si>
  <si>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</si>
  <si>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</si>
  <si>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</si>
  <si>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</si>
  <si>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</si>
  <si>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</si>
  <si>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</si>
  <si>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</si>
  <si>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</si>
  <si>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</si>
  <si>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</si>
  <si>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</si>
  <si>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</si>
  <si>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</si>
  <si>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</si>
  <si>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</si>
  <si>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</si>
  <si>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</si>
  <si>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</si>
  <si>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</si>
  <si>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</si>
  <si>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</si>
  <si>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</si>
  <si>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</si>
  <si>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</si>
  <si>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</si>
  <si>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</si>
  <si>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</si>
  <si>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</si>
  <si>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</si>
  <si>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</si>
  <si>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</si>
  <si>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</si>
  <si>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</si>
  <si>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</si>
  <si>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</si>
  <si>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</si>
  <si>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</si>
  <si>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</si>
  <si>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</si>
  <si>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</si>
  <si>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</si>
  <si>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</si>
  <si>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</si>
  <si>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</si>
  <si>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</si>
  <si>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</si>
  <si>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</si>
  <si>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</si>
  <si>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</si>
  <si>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</si>
  <si>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</si>
  <si>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</si>
  <si>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</si>
  <si>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</si>
  <si>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</si>
  <si>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</si>
  <si>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</si>
  <si>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</si>
  <si>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</si>
  <si>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</si>
  <si>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</si>
  <si>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</si>
  <si>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</si>
  <si>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</si>
  <si>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</si>
  <si>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</si>
  <si>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</si>
  <si>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</si>
  <si>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</si>
  <si>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</si>
  <si>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</si>
  <si>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</si>
  <si>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</si>
  <si>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</si>
  <si>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</si>
  <si>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</si>
  <si>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</si>
  <si>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</si>
  <si>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</si>
  <si>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</si>
  <si>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</si>
  <si>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</si>
  <si>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</si>
  <si>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</si>
  <si>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</si>
  <si>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</si>
  <si>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</si>
  <si>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</si>
  <si>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</si>
  <si>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</si>
  <si>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</si>
  <si>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</si>
  <si>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</si>
  <si>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</si>
  <si>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</si>
  <si>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</si>
  <si>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</si>
  <si>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</si>
  <si>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</si>
  <si>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</si>
  <si>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</si>
  <si>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</si>
  <si>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</si>
  <si>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</si>
  <si>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</si>
  <si>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</si>
  <si>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</si>
  <si>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</si>
  <si>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</si>
  <si>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</si>
  <si>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</si>
  <si>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</si>
  <si>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</si>
  <si>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</si>
  <si>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</si>
  <si>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</si>
  <si>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</si>
  <si>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</si>
  <si>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</si>
  <si>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</si>
  <si>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</si>
  <si>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</si>
  <si>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</si>
  <si>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</si>
  <si>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</si>
  <si>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</si>
  <si>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</si>
  <si>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</si>
  <si>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</si>
  <si>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</si>
  <si>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</si>
  <si>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</si>
  <si>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</si>
  <si>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</si>
  <si>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</si>
  <si>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</si>
  <si>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</si>
  <si>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</si>
  <si>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</si>
  <si>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</si>
  <si>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</si>
  <si>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</si>
  <si>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</si>
  <si>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</si>
  <si>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</si>
  <si>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</si>
  <si>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</si>
  <si>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</si>
  <si>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</si>
  <si>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</si>
  <si>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</si>
  <si>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</si>
  <si>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</si>
  <si>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</si>
  <si>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</si>
  <si>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</si>
  <si>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</si>
  <si>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</si>
  <si>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</si>
  <si>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</si>
  <si>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</si>
  <si>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</si>
  <si>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</si>
  <si>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</si>
  <si>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</si>
  <si>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</si>
  <si>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</si>
  <si>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</si>
  <si>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</si>
  <si>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</si>
  <si>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</si>
  <si>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</si>
  <si>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</si>
  <si>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</si>
  <si>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</si>
  <si>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</si>
  <si>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</si>
  <si>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</si>
  <si>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</si>
  <si>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</si>
  <si>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</si>
  <si>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</si>
  <si>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</si>
  <si>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</si>
  <si>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</si>
  <si>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</si>
  <si>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</si>
  <si>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</si>
  <si>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</si>
  <si>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</si>
  <si>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</si>
  <si>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</si>
  <si>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</si>
  <si>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</si>
  <si>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</si>
  <si>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</si>
  <si>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</si>
  <si>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</si>
  <si>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</si>
  <si>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</si>
  <si>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</si>
  <si>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</si>
  <si>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</si>
  <si>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</si>
  <si>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</si>
  <si>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</si>
  <si>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</si>
  <si>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</si>
  <si>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</si>
  <si>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</si>
  <si>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</si>
  <si>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</si>
  <si>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</si>
  <si>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</si>
  <si>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</si>
  <si>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</si>
  <si>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</si>
  <si>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</si>
  <si>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</si>
  <si>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</si>
  <si>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</si>
  <si>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</si>
  <si>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</si>
  <si>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</si>
  <si>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</si>
  <si>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</si>
  <si>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</si>
  <si>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</si>
  <si>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</si>
  <si>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</si>
  <si>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</si>
  <si>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</si>
  <si>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</si>
  <si>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</si>
  <si>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</si>
  <si>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</si>
  <si>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</si>
  <si>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</si>
  <si>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</si>
  <si>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</si>
  <si>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</si>
  <si>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</si>
  <si>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</si>
  <si>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</si>
  <si>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</si>
  <si>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</si>
  <si>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</si>
  <si>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</si>
  <si>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</si>
  <si>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</si>
  <si>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</si>
  <si>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</si>
  <si>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</si>
  <si>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</si>
  <si>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</si>
  <si>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</si>
  <si>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</si>
  <si>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</si>
  <si>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</si>
  <si>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</si>
  <si>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</si>
  <si>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</si>
  <si>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</si>
  <si>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</si>
  <si>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</si>
  <si>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</si>
  <si>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</si>
  <si>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</si>
  <si>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</si>
  <si>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</si>
  <si>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</si>
  <si>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</si>
  <si>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</si>
  <si>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</si>
  <si>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</si>
  <si>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</si>
  <si>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</si>
  <si>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</si>
  <si>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</si>
  <si>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</si>
  <si>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</si>
  <si>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</si>
  <si>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</si>
  <si>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</si>
  <si>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</si>
  <si>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</si>
  <si>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</si>
  <si>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</si>
  <si>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</si>
  <si>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</si>
  <si>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</si>
  <si>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</si>
  <si>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</si>
  <si>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</si>
  <si>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</si>
  <si>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</si>
  <si>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</si>
  <si>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</si>
  <si>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</si>
  <si>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</si>
  <si>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</si>
  <si>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</si>
  <si>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</si>
  <si>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</si>
  <si>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</si>
  <si>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</si>
  <si>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</si>
  <si>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</si>
  <si>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</si>
  <si>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</si>
  <si>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</si>
  <si>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</si>
  <si>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</si>
  <si>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</si>
  <si>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</si>
  <si>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</si>
  <si>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</si>
  <si>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</si>
  <si>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</si>
  <si>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</si>
  <si>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</si>
  <si>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</si>
  <si>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</si>
  <si>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</si>
  <si>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</si>
  <si>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</si>
  <si>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</si>
  <si>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</si>
  <si>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</si>
  <si>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</si>
  <si>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</si>
  <si>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</si>
  <si>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</si>
  <si>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</si>
  <si>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</si>
  <si>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</si>
  <si>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</si>
  <si>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</si>
  <si>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</si>
  <si>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</si>
  <si>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</si>
  <si>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</si>
  <si>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The additional funding is being used to fund further rate increases to adult social care providers, predominantly care homes, to support market sustainability and investing in resource to support a reduction in ASC waiting times. 
Increased rates to providers - locally we have seen a continuing rise in nursing and residential fees, particularly 'follow on' placements from hospital discharge, in addition homes in the city are smaller than the national average size of care homes, resulting in higher unit costs.
As reported in our MSP return, Portsmouth hosted care homes focussed on care for older people are smaller than typical care homes, that is there are only three purpose-built homes in the city. Due to the smaller number of beds, this exposes the services to a higher risk of financial failure as they are below the size for optimal return on investment. Consequently this influences the rate the council needs to pay. In addition there are a smaller number of self-funders in Portsmouth (relative to most SE Councils, less than 30%) meaning cross subsidy is not something most providers can rely on.
Rates were increased in April; however rates (on average) have continued to rise above this as has demand. In response we have paid higher rates as required.
ASC waiting times - investment in additional resource to support timely assessment, and reablement of clients. This is through investment into Discharge to Assess (D2A) teams and social work-based activities, and an increase in investment in community equipment; aimed at facilitating discharge and independence and wellbeing. Increased resource will build both resilience and capacity into the teams and support the reduction of waiting lists.
In our capacity plan we shared that we are and will continue to work on home first initiatives, to build capacity and ensure adequate provision over winter 23/24. Our focus for the funding will create the environment to enable more people to remain safe  at home for longer or return home (from hospital) sooner, reducing demand for more formal support i.e. care homes, leaving capacity for those with complex needs, so they may be supported safely, in the most appropriate environment.</t>
  </si>
  <si>
    <t xml:space="preserve">As a key partner in Health and Care Portsmouth we work in a way that puts Portsmouth, as a place, and its residents at the heart of what we do, this is enabled through joint funded, co-located staff. 
Our strategy is to minimise the number of avoidable conveyances and admissions with a focus on intermediate care, home first and reablement.
We have worked to align this allocation of funding with funds from Discharge Funding, UEC Grant, Better Care Fund etc to focus on system priorities to support complementary, as well as integrated initiatives. As a system this facilitates the optimal use of the available resources.
This workforce funding will help us to continue to commission and fund (over the winter period into the spring) at an 'above increase' rate, which will support a level of stability and sustainability in the care market during the winter period. 
The fund will enable us to strengthen capacity in reablement linked to discharge, and support keeping the limited capacity in care homes, available for the most complex needs. Also a focus on reablement as a preventative measure, reducing the likelihood of admission , protecting hospital capacity for those most in need of support in an acute enrivonment. This means that people can receive their care in the right place, within a reasonable time, thus supporting safe and timely discharge and resulting in the best outcomes for people receiving care and support, while maintaining system flow across the Portsmouth health and social care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</si>
</sst>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A9" sqref="A9"/>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0</v>
      </c>
      <c r="C22" s="35" t="str">
        <f t="shared" si="0"/>
        <v>No</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headerFooter>
    <oddHeader>&amp;C&amp;"Calibri"&amp;12&amp;K0000FF - Official Sensitive -&amp;1#_x000D_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topLeftCell="B17" workbookViewId="0">
      <selection activeCell="B25" sqref="B25"/>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119</v>
      </c>
    </row>
    <row r="19" spans="1:11" ht="15.5" x14ac:dyDescent="0.35">
      <c r="A19" s="7" t="s">
        <v>9</v>
      </c>
      <c r="B19" s="9">
        <f>IFERROR(INDEX('LA Allocations'!B2:B154,MATCH('Spend return'!B18,'LA Allocations'!A2:A154,0)),"")</f>
        <v>1354176</v>
      </c>
    </row>
    <row r="22" spans="1:11" ht="15.5" x14ac:dyDescent="0.35">
      <c r="A22" s="4" t="s">
        <v>10</v>
      </c>
    </row>
    <row r="23" spans="1:11" ht="15.5" x14ac:dyDescent="0.35">
      <c r="A23" s="6" t="s">
        <v>7</v>
      </c>
      <c r="B23" s="6" t="s">
        <v>383</v>
      </c>
    </row>
    <row r="24" spans="1:11" ht="15.5" x14ac:dyDescent="0.35">
      <c r="A24" s="7" t="s">
        <v>11</v>
      </c>
      <c r="B24" s="10"/>
    </row>
    <row r="25" spans="1:11" ht="15.5" x14ac:dyDescent="0.35">
      <c r="A25" s="7" t="s">
        <v>12</v>
      </c>
      <c r="B25" s="11"/>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560000</v>
      </c>
      <c r="C42" s="40" t="str">
        <f>IF(AND(B42&gt;0,B35="No - we are not targeting this area"),"Warning: local authority has reported spend in area that they are not targeting.","")</f>
        <v/>
      </c>
    </row>
    <row r="43" spans="1:3" ht="15.5" x14ac:dyDescent="0.35">
      <c r="A43" s="7" t="s">
        <v>16</v>
      </c>
      <c r="B43" s="16">
        <v>0</v>
      </c>
      <c r="C43" s="40" t="str">
        <f>IF(AND(B43&gt;0,B36="No - we are not targeting this area"),"Warning: local authority has reported spend in area that they are not targeting.","")</f>
        <v/>
      </c>
    </row>
    <row r="44" spans="1:3" ht="15.5" x14ac:dyDescent="0.35">
      <c r="A44" s="7" t="s">
        <v>192</v>
      </c>
      <c r="B44" s="16">
        <v>794176</v>
      </c>
      <c r="C44" s="40" t="str">
        <f>IF(AND(B44&gt;0,B37="No - we are not targeting this area"),"Warning: local authority has reported spend in area that they are not targeting.","")</f>
        <v/>
      </c>
    </row>
    <row r="45" spans="1:3" ht="15.5" x14ac:dyDescent="0.35">
      <c r="A45" s="17" t="s">
        <v>15</v>
      </c>
      <c r="B45" s="9">
        <f>IFERROR(SUM(B42:B44),"")</f>
        <v>1354176</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headerFooter>
    <oddHeader>&amp;C&amp;"Calibri"&amp;12&amp;K0000FF - Official Sensitive -&amp;1#_x000D_</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400</v>
      </c>
    </row>
    <row r="22" spans="1:16" ht="15.5" x14ac:dyDescent="0.35">
      <c r="A22" s="4" t="s">
        <v>188</v>
      </c>
    </row>
    <row r="23" spans="1:16" ht="360" customHeight="1" x14ac:dyDescent="0.35">
      <c r="A23" s="21" t="s">
        <v>401</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headerFooter>
    <oddHeader>&amp;C&amp;"Calibri"&amp;12&amp;K0000FF - Official Sensitive -&amp;1#_x000D_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headerFooter>
    <oddHeader>&amp;C&amp;"Calibri"&amp;12&amp;K0000FF - Official Sensitive -&amp;1#_x000D_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Portsmouth</v>
      </c>
      <c r="C5" t="str">
        <f>IF(ISBLANK('Spend return'!B18),"BLANK",INDEX('LA Allocations'!$C$2:$C$154,MATCH('Spend return'!B18,'LA Allocations'!$A$2:$A$154,0)))</f>
        <v>E06000044</v>
      </c>
      <c r="D5">
        <f>IF(ISBLANK('Spend return'!B19),"BLANK",'Spend return'!B19)</f>
        <v>1354176</v>
      </c>
      <c r="E5" t="str">
        <f>IF(ISBLANK('Spend return'!B24),"BLANK",'Spend return'!B24)</f>
        <v>BLANK</v>
      </c>
      <c r="F5" t="str">
        <f>IF(ISBLANK('Spend return'!B25),"BLANK",'Spend return'!B25)</f>
        <v>BLANK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560000</v>
      </c>
      <c r="L5">
        <f>IF(ISBLANK('Spend return'!B43),"BLANK",'Spend return'!B43)</f>
        <v>0</v>
      </c>
      <c r="M5">
        <f>IF(ISBLANK('Spend return'!B44),"BLANK",'Spend return'!B44)</f>
        <v>794176</v>
      </c>
      <c r="N5">
        <f>IF(ISBLANK('Spend return'!B45),"BLANK",'Spend return'!B45)</f>
        <v>1354176</v>
      </c>
      <c r="O5" t="str">
        <f>IF(ISBLANK('Qualitative report'!A19),"BLANK",'Qualitative report'!A19)</f>
        <v>The additional funding is being used to fund further rate increases to adult social care providers, predominantly care homes, to support market sustainability and investing in resource to support a reduction in ASC waiting times. 
Increased rates to providers - locally we have seen a continuing rise in nursing and residential fees, particularly 'follow on' placements from hospital discharge, in addition homes in the city are smaller than the national average size of care homes, resulting in higher unit costs.
As reported in our MSP return, Portsmouth hosted care homes focussed on care for older people are smaller than typical care homes, that is there are only three purpose-built homes in the city. Due to the smaller number of beds, this exposes the services to a higher risk of financial failure as they are below the size for optimal return on investment. Consequently this influences the rate the council needs to pay. In addition there are a smaller number of self-funders in Portsmouth (relative to most SE Councils, less than 30%) meaning cross subsidy is not something most providers can rely on.
Rates were increased in April; however rates (on average) have continued to rise above this as has demand. In response we have paid higher rates as required.
ASC waiting times - investment in additional resource to support timely assessment, and reablement of clients. This is through investment into Discharge to Assess (D2A) teams and social work-based activities, and an increase in investment in community equipment; aimed at facilitating discharge and independence and wellbeing. Increased resource will build both resilience and capacity into the teams and support the reduction of waiting lists.
In our capacity plan we shared that we are and will continue to work on home first initiatives, to build capacity and ensure adequate provision over winter 23/24. Our focus for the funding will create the environment to enable more people to remain safe  at home for longer or return home (from hospital) sooner, reducing demand for more formal support i.e. care homes, leaving capacity for those with complex needs, so they may be supported safely, in the most appropriate environment.</v>
      </c>
      <c r="P5" t="str">
        <f>IF(ISBLANK('Qualitative report'!A23),"BLANK",'Qualitative report'!A23)</f>
        <v xml:space="preserve">As a key partner in Health and Care Portsmouth we work in a way that puts Portsmouth, as a place, and its residents at the heart of what we do, this is enabled through joint funded, co-located staff. 
Our strategy is to minimise the number of avoidable conveyances and admissions with a focus on intermediate care, home first and reablement.
We have worked to align this allocation of funding with funds from Discharge Funding, UEC Grant, Better Care Fund etc to focus on system priorities to support complementary, as well as integrated initiatives. As a system this facilitates the optimal use of the available resources.
This workforce funding will help us to continue to commission and fund (over the winter period into the spring) at an 'above increase' rate, which will support a level of stability and sustainability in the care market during the winter period. 
The fund will enable us to strengthen capacity in reablement linked to discharge, and support keeping the limited capacity in care homes, available for the most complex needs. Also a focus on reablement as a preventative measure, reducing the likelihood of admission , protecting hospital capacity for those most in need of support in an acute enrivonment. This means that people can receive their care in the right place, within a reasonable time, thus supporting safe and timely discharge and resulting in the best outcomes for people receiving care and support, while maintaining system flow across the Portsmouth health and social care system.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headerFooter>
    <oddHeader>&amp;C&amp;"Calibri"&amp;12&amp;K0000FF - Official Sensitive -&amp;1#_x000D_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2023-11-21T11:09:05Z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9f9c8121-f60b-4274-a2ba-4c1156a38c4e_Enabled">
    <vt:lpwstr>true</vt:lpwstr>
  </property>
  <property fmtid="{D5CDD505-2E9C-101B-9397-08002B2CF9AE}" pid="6" name="MSIP_Label_9f9c8121-f60b-4274-a2ba-4c1156a38c4e_SetDate">
    <vt:lpwstr>2023-09-18T17:05:30Z</vt:lpwstr>
  </property>
  <property fmtid="{D5CDD505-2E9C-101B-9397-08002B2CF9AE}" pid="7" name="MSIP_Label_9f9c8121-f60b-4274-a2ba-4c1156a38c4e_Method">
    <vt:lpwstr>Privileged</vt:lpwstr>
  </property>
  <property fmtid="{D5CDD505-2E9C-101B-9397-08002B2CF9AE}" pid="8" name="MSIP_Label_9f9c8121-f60b-4274-a2ba-4c1156a38c4e_Name">
    <vt:lpwstr>Official Sensitive</vt:lpwstr>
  </property>
  <property fmtid="{D5CDD505-2E9C-101B-9397-08002B2CF9AE}" pid="9" name="MSIP_Label_9f9c8121-f60b-4274-a2ba-4c1156a38c4e_SiteId">
    <vt:lpwstr>d6674c51-daa4-4142-8047-15a78bbe9306</vt:lpwstr>
  </property>
  <property fmtid="{D5CDD505-2E9C-101B-9397-08002B2CF9AE}" pid="10" name="MSIP_Label_9f9c8121-f60b-4274-a2ba-4c1156a38c4e_ActionId">
    <vt:lpwstr>1c8fb15c-1ff2-4a5f-be23-7c2e4edfe298</vt:lpwstr>
  </property>
  <property fmtid="{D5CDD505-2E9C-101B-9397-08002B2CF9AE}" pid="11" name="MSIP_Label_9f9c8121-f60b-4274-a2ba-4c1156a38c4e_ContentBits">
    <vt:lpwstr>1</vt:lpwstr>
  </property>
</Properties>
</file>